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F340" i="9"/>
  <c r="B340" i="9"/>
  <c r="F339" i="9"/>
  <c r="F338" i="9"/>
  <c r="G337" i="9"/>
  <c r="F337" i="9"/>
  <c r="F336" i="9"/>
  <c r="H335" i="9"/>
  <c r="G335" i="9"/>
  <c r="F335" i="9"/>
  <c r="E335" i="9"/>
  <c r="B335" i="9"/>
  <c r="F334" i="9"/>
  <c r="H333" i="9"/>
  <c r="G333" i="9"/>
  <c r="E333" i="9" s="1"/>
  <c r="B333" i="9" s="1"/>
  <c r="F333" i="9"/>
  <c r="H332" i="9"/>
  <c r="G332" i="9"/>
  <c r="E332" i="9" s="1"/>
  <c r="B332" i="9" s="1"/>
  <c r="F332" i="9"/>
  <c r="H331" i="9"/>
  <c r="G331" i="9"/>
  <c r="F331" i="9"/>
  <c r="E331" i="9"/>
  <c r="B331" i="9" s="1"/>
  <c r="H330" i="9"/>
  <c r="G330" i="9"/>
  <c r="F330" i="9"/>
  <c r="E330" i="9"/>
  <c r="H329" i="9"/>
  <c r="G329" i="9"/>
  <c r="E329" i="9" s="1"/>
  <c r="B329" i="9" s="1"/>
  <c r="F329" i="9"/>
  <c r="H328" i="9"/>
  <c r="G328" i="9"/>
  <c r="E328" i="9" s="1"/>
  <c r="B328" i="9" s="1"/>
  <c r="F328" i="9"/>
  <c r="H327" i="9"/>
  <c r="E327" i="9" s="1"/>
  <c r="B327" i="9" s="1"/>
  <c r="G327" i="9"/>
  <c r="F327" i="9"/>
  <c r="H326" i="9"/>
  <c r="G326" i="9"/>
  <c r="E326" i="9" s="1"/>
  <c r="B326" i="9" s="1"/>
  <c r="F326" i="9"/>
  <c r="H325" i="9"/>
  <c r="G325" i="9"/>
  <c r="E325" i="9" s="1"/>
  <c r="F325" i="9"/>
  <c r="H324" i="9"/>
  <c r="E324" i="9" s="1"/>
  <c r="B324" i="9" s="1"/>
  <c r="G324" i="9"/>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H315" i="9"/>
  <c r="F315" i="9"/>
  <c r="F314" i="9"/>
  <c r="H313" i="9"/>
  <c r="G313" i="9"/>
  <c r="E313" i="9" s="1"/>
  <c r="F313" i="9"/>
  <c r="H312" i="9"/>
  <c r="E312" i="9" s="1"/>
  <c r="B312" i="9" s="1"/>
  <c r="G312" i="9"/>
  <c r="F312" i="9"/>
  <c r="H311" i="9"/>
  <c r="G311" i="9"/>
  <c r="F311" i="9"/>
  <c r="E311" i="9"/>
  <c r="B311" i="9"/>
  <c r="F310" i="9"/>
  <c r="F309" i="9"/>
  <c r="H308" i="9"/>
  <c r="E308" i="9" s="1"/>
  <c r="B308" i="9" s="1"/>
  <c r="F308" i="9"/>
  <c r="H307" i="9"/>
  <c r="E307" i="9" s="1"/>
  <c r="B307" i="9" s="1"/>
  <c r="G307" i="9"/>
  <c r="F307" i="9"/>
  <c r="F306" i="9"/>
  <c r="H305" i="9"/>
  <c r="E305" i="9" s="1"/>
  <c r="B305" i="9" s="1"/>
  <c r="G305" i="9"/>
  <c r="F305" i="9"/>
  <c r="H304" i="9"/>
  <c r="G304" i="9"/>
  <c r="E304" i="9" s="1"/>
  <c r="B304" i="9" s="1"/>
  <c r="F304" i="9"/>
  <c r="H303" i="9"/>
  <c r="G303" i="9"/>
  <c r="F303" i="9"/>
  <c r="F302" i="9"/>
  <c r="F301" i="9"/>
  <c r="G300" i="9"/>
  <c r="E300" i="9" s="1"/>
  <c r="F300" i="9"/>
  <c r="F299" i="9"/>
  <c r="F297" i="9"/>
  <c r="L296" i="9"/>
  <c r="F296" i="9" s="1"/>
  <c r="H296" i="9"/>
  <c r="F295" i="9"/>
  <c r="I294" i="9"/>
  <c r="H294" i="9"/>
  <c r="E294" i="9" s="1"/>
  <c r="B294" i="9" s="1"/>
  <c r="F294" i="9"/>
  <c r="E293" i="9"/>
  <c r="M292" i="9"/>
  <c r="L292" i="9"/>
  <c r="F292" i="9" s="1"/>
  <c r="E292" i="9"/>
  <c r="M291" i="9"/>
  <c r="L291" i="9"/>
  <c r="F291" i="9" s="1"/>
  <c r="E291" i="9"/>
  <c r="B291" i="9" s="1"/>
  <c r="M290" i="9"/>
  <c r="L290" i="9"/>
  <c r="F290" i="9" s="1"/>
  <c r="E290" i="9"/>
  <c r="B290" i="9"/>
  <c r="M289" i="9"/>
  <c r="L289" i="9"/>
  <c r="F289" i="9"/>
  <c r="E289" i="9"/>
  <c r="B289" i="9" s="1"/>
  <c r="M288" i="9"/>
  <c r="L288" i="9"/>
  <c r="F288" i="9"/>
  <c r="E288" i="9"/>
  <c r="B288" i="9" s="1"/>
  <c r="M287" i="9"/>
  <c r="L287" i="9"/>
  <c r="E287" i="9"/>
  <c r="M286" i="9"/>
  <c r="L286" i="9"/>
  <c r="F286" i="9"/>
  <c r="E286" i="9"/>
  <c r="B286" i="9"/>
  <c r="M285" i="9"/>
  <c r="L285" i="9"/>
  <c r="F285" i="9"/>
  <c r="E285" i="9"/>
  <c r="B285" i="9" s="1"/>
  <c r="M284" i="9"/>
  <c r="L284" i="9"/>
  <c r="F284" i="9" s="1"/>
  <c r="B284" i="9" s="1"/>
  <c r="E284" i="9"/>
  <c r="M283" i="9"/>
  <c r="L283" i="9"/>
  <c r="F283" i="9" s="1"/>
  <c r="E283" i="9"/>
  <c r="B283" i="9"/>
  <c r="M282" i="9"/>
  <c r="F282" i="9" s="1"/>
  <c r="L282" i="9"/>
  <c r="E282" i="9"/>
  <c r="B282" i="9" s="1"/>
  <c r="M281" i="9"/>
  <c r="L281" i="9"/>
  <c r="F281" i="9" s="1"/>
  <c r="E281" i="9"/>
  <c r="B281" i="9" s="1"/>
  <c r="M280" i="9"/>
  <c r="L280" i="9"/>
  <c r="F280" i="9"/>
  <c r="E280" i="9"/>
  <c r="B280" i="9" s="1"/>
  <c r="M279" i="9"/>
  <c r="L279" i="9"/>
  <c r="F279" i="9" s="1"/>
  <c r="E279" i="9"/>
  <c r="M278" i="9"/>
  <c r="L278" i="9"/>
  <c r="F278" i="9" s="1"/>
  <c r="E278" i="9"/>
  <c r="B278" i="9"/>
  <c r="M277" i="9"/>
  <c r="L277" i="9"/>
  <c r="F277" i="9"/>
  <c r="E277" i="9"/>
  <c r="B277" i="9" s="1"/>
  <c r="M276" i="9"/>
  <c r="L276" i="9"/>
  <c r="F276" i="9"/>
  <c r="E276" i="9"/>
  <c r="B276" i="9" s="1"/>
  <c r="M275" i="9"/>
  <c r="L275" i="9"/>
  <c r="F275" i="9" s="1"/>
  <c r="B275" i="9" s="1"/>
  <c r="E275" i="9"/>
  <c r="M274" i="9"/>
  <c r="L274" i="9"/>
  <c r="F274" i="9"/>
  <c r="E274" i="9"/>
  <c r="B274" i="9"/>
  <c r="M273" i="9"/>
  <c r="L273" i="9"/>
  <c r="F273" i="9"/>
  <c r="E273" i="9"/>
  <c r="M272" i="9"/>
  <c r="L272" i="9"/>
  <c r="F272" i="9" s="1"/>
  <c r="B272" i="9" s="1"/>
  <c r="E272" i="9"/>
  <c r="M271" i="9"/>
  <c r="L271" i="9"/>
  <c r="F271" i="9" s="1"/>
  <c r="B271" i="9" s="1"/>
  <c r="E271" i="9"/>
  <c r="M270" i="9"/>
  <c r="F270" i="9" s="1"/>
  <c r="L270" i="9"/>
  <c r="E270" i="9"/>
  <c r="M269" i="9"/>
  <c r="L269" i="9"/>
  <c r="F269" i="9" s="1"/>
  <c r="E269" i="9"/>
  <c r="M268" i="9"/>
  <c r="L268" i="9"/>
  <c r="F268" i="9"/>
  <c r="B268" i="9" s="1"/>
  <c r="E268" i="9"/>
  <c r="M267" i="9"/>
  <c r="L267" i="9"/>
  <c r="F267" i="9" s="1"/>
  <c r="E267" i="9"/>
  <c r="B267" i="9" s="1"/>
  <c r="M266" i="9"/>
  <c r="L266" i="9"/>
  <c r="F266" i="9" s="1"/>
  <c r="E266" i="9"/>
  <c r="B266" i="9" s="1"/>
  <c r="M265" i="9"/>
  <c r="L265" i="9"/>
  <c r="F265" i="9"/>
  <c r="E265" i="9"/>
  <c r="B265" i="9" s="1"/>
  <c r="M264" i="9"/>
  <c r="L264" i="9"/>
  <c r="F264" i="9"/>
  <c r="E264" i="9"/>
  <c r="B264" i="9" s="1"/>
  <c r="M263" i="9"/>
  <c r="L263" i="9"/>
  <c r="E263" i="9"/>
  <c r="M262" i="9"/>
  <c r="L262" i="9"/>
  <c r="F262" i="9"/>
  <c r="E262" i="9"/>
  <c r="B262" i="9"/>
  <c r="M261" i="9"/>
  <c r="L261" i="9"/>
  <c r="F261" i="9"/>
  <c r="E261" i="9"/>
  <c r="B261" i="9" s="1"/>
  <c r="M260" i="9"/>
  <c r="L260" i="9"/>
  <c r="F260" i="9" s="1"/>
  <c r="B260" i="9" s="1"/>
  <c r="E260" i="9"/>
  <c r="M259" i="9"/>
  <c r="L259" i="9"/>
  <c r="F259" i="9" s="1"/>
  <c r="E259" i="9"/>
  <c r="B259" i="9"/>
  <c r="M258" i="9"/>
  <c r="F258" i="9" s="1"/>
  <c r="L258" i="9"/>
  <c r="E258" i="9"/>
  <c r="M257" i="9"/>
  <c r="L257" i="9"/>
  <c r="F257" i="9" s="1"/>
  <c r="E257" i="9"/>
  <c r="M256" i="9"/>
  <c r="L256" i="9"/>
  <c r="F256" i="9" s="1"/>
  <c r="B256" i="9" s="1"/>
  <c r="E256" i="9"/>
  <c r="M255" i="9"/>
  <c r="L255" i="9"/>
  <c r="F255" i="9" s="1"/>
  <c r="E255" i="9"/>
  <c r="B255" i="9" s="1"/>
  <c r="M254" i="9"/>
  <c r="L254" i="9"/>
  <c r="F254" i="9" s="1"/>
  <c r="E254" i="9"/>
  <c r="B254" i="9"/>
  <c r="M253" i="9"/>
  <c r="L253" i="9"/>
  <c r="F253" i="9"/>
  <c r="E253" i="9"/>
  <c r="B253" i="9" s="1"/>
  <c r="M252" i="9"/>
  <c r="L252" i="9"/>
  <c r="F252" i="9"/>
  <c r="E252" i="9"/>
  <c r="B252" i="9" s="1"/>
  <c r="M251" i="9"/>
  <c r="L251" i="9"/>
  <c r="E251" i="9"/>
  <c r="M250" i="9"/>
  <c r="L250" i="9"/>
  <c r="F250" i="9"/>
  <c r="E250" i="9"/>
  <c r="B250" i="9"/>
  <c r="M249" i="9"/>
  <c r="L249" i="9"/>
  <c r="F249" i="9"/>
  <c r="E249" i="9"/>
  <c r="B249" i="9" s="1"/>
  <c r="M248" i="9"/>
  <c r="L248" i="9"/>
  <c r="F248" i="9" s="1"/>
  <c r="B248" i="9" s="1"/>
  <c r="E248" i="9"/>
  <c r="M247" i="9"/>
  <c r="L247" i="9"/>
  <c r="F247" i="9" s="1"/>
  <c r="E247" i="9"/>
  <c r="B247" i="9"/>
  <c r="M246" i="9"/>
  <c r="F246" i="9" s="1"/>
  <c r="L246" i="9"/>
  <c r="E246" i="9"/>
  <c r="B246" i="9" s="1"/>
  <c r="M245" i="9"/>
  <c r="L245" i="9"/>
  <c r="F245" i="9" s="1"/>
  <c r="E245" i="9"/>
  <c r="B245" i="9" s="1"/>
  <c r="M244" i="9"/>
  <c r="L244" i="9"/>
  <c r="F244" i="9"/>
  <c r="B244" i="9" s="1"/>
  <c r="E244" i="9"/>
  <c r="M243" i="9"/>
  <c r="L243" i="9"/>
  <c r="F243" i="9" s="1"/>
  <c r="E243" i="9"/>
  <c r="M242" i="9"/>
  <c r="L242" i="9"/>
  <c r="F242" i="9" s="1"/>
  <c r="E242" i="9"/>
  <c r="B242" i="9"/>
  <c r="M241" i="9"/>
  <c r="L241" i="9"/>
  <c r="F241" i="9"/>
  <c r="E241" i="9"/>
  <c r="B241" i="9" s="1"/>
  <c r="M240" i="9"/>
  <c r="L240" i="9"/>
  <c r="F240" i="9"/>
  <c r="E240" i="9"/>
  <c r="B240" i="9" s="1"/>
  <c r="M239" i="9"/>
  <c r="L239" i="9"/>
  <c r="F239" i="9" s="1"/>
  <c r="B239" i="9" s="1"/>
  <c r="E239" i="9"/>
  <c r="M238" i="9"/>
  <c r="L238" i="9"/>
  <c r="F238" i="9"/>
  <c r="E238" i="9"/>
  <c r="B238" i="9"/>
  <c r="M237" i="9"/>
  <c r="L237" i="9"/>
  <c r="F237" i="9"/>
  <c r="E237" i="9"/>
  <c r="M236" i="9"/>
  <c r="L236" i="9"/>
  <c r="F236" i="9" s="1"/>
  <c r="B236" i="9" s="1"/>
  <c r="E236" i="9"/>
  <c r="M235" i="9"/>
  <c r="L235" i="9"/>
  <c r="F235" i="9" s="1"/>
  <c r="B235" i="9" s="1"/>
  <c r="E235" i="9"/>
  <c r="M234" i="9"/>
  <c r="F234" i="9" s="1"/>
  <c r="L234" i="9"/>
  <c r="E234" i="9"/>
  <c r="M233" i="9"/>
  <c r="L233" i="9"/>
  <c r="F233" i="9" s="1"/>
  <c r="E233" i="9"/>
  <c r="M232" i="9"/>
  <c r="L232" i="9"/>
  <c r="F232" i="9"/>
  <c r="B232" i="9" s="1"/>
  <c r="E232" i="9"/>
  <c r="M231" i="9"/>
  <c r="L231" i="9"/>
  <c r="F231" i="9" s="1"/>
  <c r="E231" i="9"/>
  <c r="B231" i="9" s="1"/>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F169" i="9"/>
  <c r="H168" i="9"/>
  <c r="E168" i="9" s="1"/>
  <c r="B168" i="9" s="1"/>
  <c r="G168" i="9"/>
  <c r="F168" i="9"/>
  <c r="H167" i="9"/>
  <c r="G167" i="9"/>
  <c r="F167" i="9"/>
  <c r="E167" i="9"/>
  <c r="B167" i="9"/>
  <c r="H166" i="9"/>
  <c r="G166" i="9"/>
  <c r="E166" i="9" s="1"/>
  <c r="B166" i="9" s="1"/>
  <c r="F166" i="9"/>
  <c r="H165" i="9"/>
  <c r="G165" i="9"/>
  <c r="F165" i="9"/>
  <c r="E165" i="9"/>
  <c r="B165" i="9" s="1"/>
  <c r="H164" i="9"/>
  <c r="G164" i="9"/>
  <c r="F164" i="9"/>
  <c r="H163" i="9"/>
  <c r="G163" i="9"/>
  <c r="F163" i="9"/>
  <c r="E163" i="9"/>
  <c r="B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F157" i="9"/>
  <c r="F156" i="9"/>
  <c r="H155" i="9"/>
  <c r="G155" i="9"/>
  <c r="F155" i="9"/>
  <c r="E155" i="9"/>
  <c r="B155" i="9"/>
  <c r="H154" i="9"/>
  <c r="G154" i="9"/>
  <c r="E154" i="9" s="1"/>
  <c r="B154" i="9" s="1"/>
  <c r="F154" i="9"/>
  <c r="H153" i="9"/>
  <c r="G153" i="9"/>
  <c r="F153" i="9"/>
  <c r="E153" i="9"/>
  <c r="B153" i="9" s="1"/>
  <c r="H152" i="9"/>
  <c r="G152" i="9"/>
  <c r="F152" i="9"/>
  <c r="H151" i="9"/>
  <c r="G151" i="9"/>
  <c r="F151" i="9"/>
  <c r="E151" i="9"/>
  <c r="B151" i="9"/>
  <c r="H150" i="9"/>
  <c r="G150" i="9"/>
  <c r="F150" i="9"/>
  <c r="E150" i="9"/>
  <c r="B150" i="9" s="1"/>
  <c r="H149" i="9"/>
  <c r="G149" i="9"/>
  <c r="E149" i="9" s="1"/>
  <c r="B149" i="9" s="1"/>
  <c r="F149" i="9"/>
  <c r="H148" i="9"/>
  <c r="G148" i="9"/>
  <c r="E148" i="9" s="1"/>
  <c r="F148" i="9"/>
  <c r="B148" i="9"/>
  <c r="H147" i="9"/>
  <c r="E147" i="9" s="1"/>
  <c r="B147" i="9" s="1"/>
  <c r="G147" i="9"/>
  <c r="F147" i="9"/>
  <c r="H146" i="9"/>
  <c r="G146" i="9"/>
  <c r="F146" i="9"/>
  <c r="E146" i="9"/>
  <c r="B146" i="9" s="1"/>
  <c r="H145" i="9"/>
  <c r="G145" i="9"/>
  <c r="E145" i="9" s="1"/>
  <c r="F145" i="9"/>
  <c r="H144" i="9"/>
  <c r="E144" i="9" s="1"/>
  <c r="B144" i="9" s="1"/>
  <c r="G144" i="9"/>
  <c r="F144" i="9"/>
  <c r="H143" i="9"/>
  <c r="G143" i="9"/>
  <c r="F143" i="9"/>
  <c r="E143" i="9"/>
  <c r="B143" i="9" s="1"/>
  <c r="H142" i="9"/>
  <c r="G142" i="9"/>
  <c r="E142" i="9" s="1"/>
  <c r="B142" i="9" s="1"/>
  <c r="F142" i="9"/>
  <c r="H141" i="9"/>
  <c r="G141" i="9"/>
  <c r="F141" i="9"/>
  <c r="E141" i="9"/>
  <c r="B141" i="9" s="1"/>
  <c r="H140" i="9"/>
  <c r="G140" i="9"/>
  <c r="F140" i="9"/>
  <c r="H139" i="9"/>
  <c r="G139" i="9"/>
  <c r="F139" i="9"/>
  <c r="E139" i="9"/>
  <c r="B139" i="9"/>
  <c r="H138" i="9"/>
  <c r="G138" i="9"/>
  <c r="F138" i="9"/>
  <c r="E138" i="9"/>
  <c r="H137" i="9"/>
  <c r="G137" i="9"/>
  <c r="E137" i="9" s="1"/>
  <c r="B137" i="9" s="1"/>
  <c r="F137" i="9"/>
  <c r="H136" i="9"/>
  <c r="G136" i="9"/>
  <c r="E136" i="9" s="1"/>
  <c r="F136" i="9"/>
  <c r="B136" i="9"/>
  <c r="H135" i="9"/>
  <c r="E135" i="9" s="1"/>
  <c r="B135" i="9" s="1"/>
  <c r="G135" i="9"/>
  <c r="F135" i="9"/>
  <c r="H134" i="9"/>
  <c r="G134" i="9"/>
  <c r="F134" i="9"/>
  <c r="E134" i="9"/>
  <c r="B134" i="9" s="1"/>
  <c r="H133" i="9"/>
  <c r="G133" i="9"/>
  <c r="E133" i="9" s="1"/>
  <c r="B133" i="9" s="1"/>
  <c r="F133" i="9"/>
  <c r="H132" i="9"/>
  <c r="E132" i="9" s="1"/>
  <c r="B132" i="9" s="1"/>
  <c r="G132" i="9"/>
  <c r="F132" i="9"/>
  <c r="H131" i="9"/>
  <c r="G131" i="9"/>
  <c r="F131" i="9"/>
  <c r="E131" i="9"/>
  <c r="B131" i="9"/>
  <c r="H130" i="9"/>
  <c r="G130" i="9"/>
  <c r="E130" i="9" s="1"/>
  <c r="B130" i="9" s="1"/>
  <c r="F130" i="9"/>
  <c r="H129" i="9"/>
  <c r="G129" i="9"/>
  <c r="F129" i="9"/>
  <c r="E129" i="9"/>
  <c r="B129" i="9" s="1"/>
  <c r="H128" i="9"/>
  <c r="G128" i="9"/>
  <c r="E128" i="9" s="1"/>
  <c r="B128" i="9" s="1"/>
  <c r="F128" i="9"/>
  <c r="H127" i="9"/>
  <c r="G127" i="9"/>
  <c r="F127" i="9"/>
  <c r="E127" i="9"/>
  <c r="B127" i="9"/>
  <c r="H126" i="9"/>
  <c r="G126" i="9"/>
  <c r="F126" i="9"/>
  <c r="E126" i="9"/>
  <c r="H125" i="9"/>
  <c r="G125" i="9"/>
  <c r="E125" i="9" s="1"/>
  <c r="B125" i="9" s="1"/>
  <c r="F125" i="9"/>
  <c r="H124" i="9"/>
  <c r="G124" i="9"/>
  <c r="E124" i="9" s="1"/>
  <c r="F124" i="9"/>
  <c r="B124" i="9"/>
  <c r="H123" i="9"/>
  <c r="E123" i="9" s="1"/>
  <c r="B123" i="9" s="1"/>
  <c r="G123" i="9"/>
  <c r="F123" i="9"/>
  <c r="H122" i="9"/>
  <c r="G122" i="9"/>
  <c r="F122" i="9"/>
  <c r="E122" i="9"/>
  <c r="B122" i="9" s="1"/>
  <c r="H121" i="9"/>
  <c r="G121" i="9"/>
  <c r="E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H115" i="9"/>
  <c r="G115" i="9"/>
  <c r="F115" i="9"/>
  <c r="E115" i="9"/>
  <c r="B115" i="9"/>
  <c r="H114" i="9"/>
  <c r="G114" i="9"/>
  <c r="F114" i="9"/>
  <c r="E114" i="9"/>
  <c r="B114" i="9" s="1"/>
  <c r="H113" i="9"/>
  <c r="G113" i="9"/>
  <c r="E113" i="9" s="1"/>
  <c r="B113" i="9" s="1"/>
  <c r="F113" i="9"/>
  <c r="H112" i="9"/>
  <c r="G112" i="9"/>
  <c r="E112" i="9" s="1"/>
  <c r="F112" i="9"/>
  <c r="B112" i="9"/>
  <c r="H111" i="9"/>
  <c r="E111" i="9" s="1"/>
  <c r="B111" i="9" s="1"/>
  <c r="G111" i="9"/>
  <c r="F111" i="9"/>
  <c r="H110" i="9"/>
  <c r="G110" i="9"/>
  <c r="F110" i="9"/>
  <c r="E110" i="9"/>
  <c r="B110" i="9" s="1"/>
  <c r="H109" i="9"/>
  <c r="G109" i="9"/>
  <c r="E109" i="9" s="1"/>
  <c r="B109" i="9" s="1"/>
  <c r="F109" i="9"/>
  <c r="H108" i="9"/>
  <c r="E108" i="9" s="1"/>
  <c r="B108" i="9" s="1"/>
  <c r="G108" i="9"/>
  <c r="F108" i="9"/>
  <c r="H107" i="9"/>
  <c r="G107" i="9"/>
  <c r="F107" i="9"/>
  <c r="E107" i="9"/>
  <c r="B107" i="9"/>
  <c r="H106" i="9"/>
  <c r="G106" i="9"/>
  <c r="E106" i="9" s="1"/>
  <c r="B106" i="9" s="1"/>
  <c r="F106" i="9"/>
  <c r="H105" i="9"/>
  <c r="G105" i="9"/>
  <c r="E105" i="9" s="1"/>
  <c r="B105" i="9" s="1"/>
  <c r="F105" i="9"/>
  <c r="H104" i="9"/>
  <c r="G104" i="9"/>
  <c r="F104" i="9"/>
  <c r="H103" i="9"/>
  <c r="G103" i="9"/>
  <c r="F103" i="9"/>
  <c r="E103" i="9"/>
  <c r="B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F91" i="9"/>
  <c r="E91" i="9"/>
  <c r="B91" i="9"/>
  <c r="H90" i="9"/>
  <c r="G90" i="9"/>
  <c r="F90" i="9"/>
  <c r="E90" i="9"/>
  <c r="H89" i="9"/>
  <c r="G89" i="9"/>
  <c r="E89" i="9" s="1"/>
  <c r="B89" i="9" s="1"/>
  <c r="F89" i="9"/>
  <c r="H88" i="9"/>
  <c r="G88" i="9"/>
  <c r="E88" i="9" s="1"/>
  <c r="B88" i="9" s="1"/>
  <c r="F88" i="9"/>
  <c r="H87" i="9"/>
  <c r="E87" i="9" s="1"/>
  <c r="B87" i="9" s="1"/>
  <c r="G87" i="9"/>
  <c r="F87" i="9"/>
  <c r="H86" i="9"/>
  <c r="G86" i="9"/>
  <c r="F86" i="9"/>
  <c r="E86" i="9"/>
  <c r="B86" i="9" s="1"/>
  <c r="H85" i="9"/>
  <c r="G85" i="9"/>
  <c r="E85" i="9" s="1"/>
  <c r="F85" i="9"/>
  <c r="H84" i="9"/>
  <c r="E84" i="9" s="1"/>
  <c r="B84" i="9" s="1"/>
  <c r="G84" i="9"/>
  <c r="F84" i="9"/>
  <c r="H83" i="9"/>
  <c r="G83" i="9"/>
  <c r="F83" i="9"/>
  <c r="E83" i="9"/>
  <c r="B83" i="9" s="1"/>
  <c r="H82" i="9"/>
  <c r="G82" i="9"/>
  <c r="E82" i="9" s="1"/>
  <c r="B82" i="9" s="1"/>
  <c r="F82" i="9"/>
  <c r="H81" i="9"/>
  <c r="G81" i="9"/>
  <c r="E81" i="9" s="1"/>
  <c r="B81" i="9" s="1"/>
  <c r="F81" i="9"/>
  <c r="H80" i="9"/>
  <c r="G80" i="9"/>
  <c r="F80" i="9"/>
  <c r="H79" i="9"/>
  <c r="G79" i="9"/>
  <c r="F79" i="9"/>
  <c r="E79" i="9"/>
  <c r="B79" i="9"/>
  <c r="H78" i="9"/>
  <c r="G78" i="9"/>
  <c r="F78" i="9"/>
  <c r="E78" i="9"/>
  <c r="H77" i="9"/>
  <c r="G77" i="9"/>
  <c r="E77" i="9" s="1"/>
  <c r="B77" i="9" s="1"/>
  <c r="F77" i="9"/>
  <c r="H76" i="9"/>
  <c r="G76" i="9"/>
  <c r="E76" i="9" s="1"/>
  <c r="F76" i="9"/>
  <c r="B76" i="9"/>
  <c r="H75" i="9"/>
  <c r="E75" i="9" s="1"/>
  <c r="B75" i="9" s="1"/>
  <c r="G75" i="9"/>
  <c r="F75" i="9"/>
  <c r="H74" i="9"/>
  <c r="G74" i="9"/>
  <c r="F74" i="9"/>
  <c r="E74" i="9"/>
  <c r="B74" i="9" s="1"/>
  <c r="H73" i="9"/>
  <c r="G73" i="9"/>
  <c r="E73" i="9" s="1"/>
  <c r="B73" i="9" s="1"/>
  <c r="F73" i="9"/>
  <c r="H72" i="9"/>
  <c r="E72" i="9" s="1"/>
  <c r="B72" i="9" s="1"/>
  <c r="G72" i="9"/>
  <c r="F72" i="9"/>
  <c r="H71" i="9"/>
  <c r="G71" i="9"/>
  <c r="F71" i="9"/>
  <c r="E71" i="9"/>
  <c r="B71" i="9"/>
  <c r="H70" i="9"/>
  <c r="G70" i="9"/>
  <c r="E70" i="9" s="1"/>
  <c r="B70" i="9" s="1"/>
  <c r="F70" i="9"/>
  <c r="H69" i="9"/>
  <c r="G69" i="9"/>
  <c r="E69" i="9" s="1"/>
  <c r="B69" i="9" s="1"/>
  <c r="F69" i="9"/>
  <c r="H68" i="9"/>
  <c r="G68" i="9"/>
  <c r="F68" i="9"/>
  <c r="H67" i="9"/>
  <c r="G67" i="9"/>
  <c r="F67" i="9"/>
  <c r="E67" i="9"/>
  <c r="B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G55" i="9"/>
  <c r="F55" i="9"/>
  <c r="E55" i="9"/>
  <c r="B55" i="9"/>
  <c r="H54" i="9"/>
  <c r="G54" i="9"/>
  <c r="F54" i="9"/>
  <c r="E54" i="9"/>
  <c r="H53" i="9"/>
  <c r="G53" i="9"/>
  <c r="E53" i="9" s="1"/>
  <c r="B53" i="9" s="1"/>
  <c r="F53" i="9"/>
  <c r="H52" i="9"/>
  <c r="G52" i="9"/>
  <c r="E52" i="9" s="1"/>
  <c r="B52" i="9" s="1"/>
  <c r="F52" i="9"/>
  <c r="H51" i="9"/>
  <c r="E51" i="9" s="1"/>
  <c r="B51" i="9" s="1"/>
  <c r="G51" i="9"/>
  <c r="F51" i="9"/>
  <c r="H50" i="9"/>
  <c r="G50" i="9"/>
  <c r="F50" i="9"/>
  <c r="E50" i="9"/>
  <c r="B50" i="9" s="1"/>
  <c r="H49" i="9"/>
  <c r="G49" i="9"/>
  <c r="E49" i="9" s="1"/>
  <c r="F49" i="9"/>
  <c r="H48" i="9"/>
  <c r="E48" i="9" s="1"/>
  <c r="B48" i="9" s="1"/>
  <c r="G48" i="9"/>
  <c r="F48" i="9"/>
  <c r="H47" i="9"/>
  <c r="G47" i="9"/>
  <c r="F47" i="9"/>
  <c r="E47" i="9"/>
  <c r="B47" i="9"/>
  <c r="H46" i="9"/>
  <c r="G46" i="9"/>
  <c r="E46" i="9" s="1"/>
  <c r="B46" i="9" s="1"/>
  <c r="F46" i="9"/>
  <c r="H45" i="9"/>
  <c r="G45" i="9"/>
  <c r="E45" i="9" s="1"/>
  <c r="B45" i="9" s="1"/>
  <c r="F45" i="9"/>
  <c r="H44" i="9"/>
  <c r="G44" i="9"/>
  <c r="F44" i="9"/>
  <c r="H43" i="9"/>
  <c r="G43" i="9"/>
  <c r="F43" i="9"/>
  <c r="E43" i="9"/>
  <c r="B43" i="9"/>
  <c r="H42" i="9"/>
  <c r="G42" i="9"/>
  <c r="F42" i="9"/>
  <c r="E42" i="9"/>
  <c r="H41" i="9"/>
  <c r="G41" i="9"/>
  <c r="E41" i="9" s="1"/>
  <c r="B41" i="9" s="1"/>
  <c r="F41" i="9"/>
  <c r="H40" i="9"/>
  <c r="G40" i="9"/>
  <c r="E40" i="9" s="1"/>
  <c r="F40" i="9"/>
  <c r="B40" i="9"/>
  <c r="H39" i="9"/>
  <c r="E39" i="9" s="1"/>
  <c r="B39" i="9" s="1"/>
  <c r="G39" i="9"/>
  <c r="F39" i="9"/>
  <c r="H38" i="9"/>
  <c r="G38" i="9"/>
  <c r="F38" i="9"/>
  <c r="E38" i="9"/>
  <c r="B38" i="9" s="1"/>
  <c r="H37" i="9"/>
  <c r="G37" i="9"/>
  <c r="E37" i="9" s="1"/>
  <c r="B37" i="9" s="1"/>
  <c r="F37" i="9"/>
  <c r="H36" i="9"/>
  <c r="E36" i="9" s="1"/>
  <c r="B36" i="9" s="1"/>
  <c r="G36" i="9"/>
  <c r="F36" i="9"/>
  <c r="H35" i="9"/>
  <c r="G35" i="9"/>
  <c r="F35" i="9"/>
  <c r="E35" i="9"/>
  <c r="B35" i="9"/>
  <c r="H34" i="9"/>
  <c r="G34" i="9"/>
  <c r="E34" i="9" s="1"/>
  <c r="B34" i="9" s="1"/>
  <c r="F34" i="9"/>
  <c r="H33" i="9"/>
  <c r="G33" i="9"/>
  <c r="E33" i="9" s="1"/>
  <c r="B33" i="9" s="1"/>
  <c r="F33" i="9"/>
  <c r="H32" i="9"/>
  <c r="G32" i="9"/>
  <c r="F32" i="9"/>
  <c r="H31" i="9"/>
  <c r="G31" i="9"/>
  <c r="F31" i="9"/>
  <c r="E31" i="9"/>
  <c r="B31" i="9"/>
  <c r="H30" i="9"/>
  <c r="G30" i="9"/>
  <c r="F30" i="9"/>
  <c r="E30" i="9"/>
  <c r="B30" i="9" s="1"/>
  <c r="H29" i="9"/>
  <c r="G29" i="9"/>
  <c r="E29" i="9" s="1"/>
  <c r="B29" i="9" s="1"/>
  <c r="F29" i="9"/>
  <c r="H28" i="9"/>
  <c r="G28" i="9"/>
  <c r="E28" i="9" s="1"/>
  <c r="F28" i="9"/>
  <c r="B28" i="9"/>
  <c r="H27" i="9"/>
  <c r="E27" i="9" s="1"/>
  <c r="B27" i="9" s="1"/>
  <c r="G27" i="9"/>
  <c r="F27" i="9"/>
  <c r="H26" i="9"/>
  <c r="G26" i="9"/>
  <c r="F26" i="9"/>
  <c r="E26" i="9"/>
  <c r="B26" i="9" s="1"/>
  <c r="H25" i="9"/>
  <c r="G25" i="9"/>
  <c r="E25" i="9" s="1"/>
  <c r="B25" i="9" s="1"/>
  <c r="F25" i="9"/>
  <c r="F24" i="9"/>
  <c r="F4" i="9"/>
  <c r="O3" i="9"/>
  <c r="G296" i="9" s="1"/>
  <c r="E296" i="9" s="1"/>
  <c r="B296" i="9" s="1"/>
  <c r="I3" i="9"/>
  <c r="H310" i="9" s="1"/>
  <c r="H3" i="9"/>
  <c r="G3" i="9"/>
  <c r="D104" i="8"/>
  <c r="D97" i="8"/>
  <c r="D92" i="8"/>
  <c r="D87" i="8"/>
  <c r="D82" i="8"/>
  <c r="D77" i="8"/>
  <c r="D72" i="8"/>
  <c r="D67" i="8"/>
  <c r="D62" i="8"/>
  <c r="D57" i="8"/>
  <c r="D52" i="8"/>
  <c r="D51" i="8" s="1"/>
  <c r="C1628" i="1" s="1"/>
  <c r="D46" i="8"/>
  <c r="D37" i="8"/>
  <c r="D27" i="8"/>
  <c r="D25" i="8"/>
  <c r="D18" i="8"/>
  <c r="D8" i="8"/>
  <c r="D6" i="8"/>
  <c r="D44" i="8" s="1"/>
  <c r="E44" i="7"/>
  <c r="D44" i="7"/>
  <c r="D38" i="7" s="1"/>
  <c r="E39" i="7"/>
  <c r="E38" i="7" s="1"/>
  <c r="D39" i="7"/>
  <c r="E30" i="7"/>
  <c r="D30" i="7"/>
  <c r="E23" i="7"/>
  <c r="D23" i="7"/>
  <c r="E22" i="7"/>
  <c r="D22" i="7"/>
  <c r="E14" i="7"/>
  <c r="D14" i="7"/>
  <c r="D6" i="7" s="1"/>
  <c r="D5" i="7" s="1"/>
  <c r="E7" i="7"/>
  <c r="E6" i="7" s="1"/>
  <c r="E5"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F89" i="6" s="1"/>
  <c r="D94" i="6"/>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F181" i="5"/>
  <c r="E181" i="5"/>
  <c r="E178" i="5" s="1"/>
  <c r="H336" i="9" s="1"/>
  <c r="D181" i="5"/>
  <c r="D178" i="5" s="1"/>
  <c r="G336" i="9"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E315" i="9" s="1"/>
  <c r="B315" i="9" s="1"/>
  <c r="F149" i="5"/>
  <c r="F148" i="5"/>
  <c r="F147" i="5"/>
  <c r="E147"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E76" i="5"/>
  <c r="D76" i="5"/>
  <c r="F76" i="5" s="1"/>
  <c r="F75" i="5"/>
  <c r="F74" i="5"/>
  <c r="F73" i="5"/>
  <c r="F72" i="5"/>
  <c r="F71" i="5"/>
  <c r="E71" i="5"/>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E597" i="4" s="1"/>
  <c r="D591"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D536" i="4" s="1"/>
  <c r="F541" i="4"/>
  <c r="F540" i="4"/>
  <c r="F539" i="4"/>
  <c r="F538" i="4"/>
  <c r="F537" i="4"/>
  <c r="E537" i="4"/>
  <c r="D537" i="4"/>
  <c r="G185" i="9" s="1"/>
  <c r="E185" i="9" s="1"/>
  <c r="B185" i="9" s="1"/>
  <c r="F534" i="4"/>
  <c r="F533" i="4"/>
  <c r="F532" i="4"/>
  <c r="E532" i="4"/>
  <c r="D532" i="4"/>
  <c r="F531" i="4"/>
  <c r="F530"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E431" i="4" s="1"/>
  <c r="D432" i="4"/>
  <c r="E428" i="4"/>
  <c r="F428" i="4" s="1"/>
  <c r="D428" i="4"/>
  <c r="E427" i="4"/>
  <c r="E648" i="4" s="1"/>
  <c r="D427" i="4"/>
  <c r="D648" i="4" s="1"/>
  <c r="F648" i="4" s="1"/>
  <c r="E426" i="4"/>
  <c r="D426" i="4"/>
  <c r="F426" i="4" s="1"/>
  <c r="F421" i="4"/>
  <c r="F420" i="4"/>
  <c r="F419" i="4"/>
  <c r="F416" i="4"/>
  <c r="F415" i="4"/>
  <c r="F414" i="4"/>
  <c r="F413" i="4"/>
  <c r="E412" i="4"/>
  <c r="F412" i="4" s="1"/>
  <c r="D412" i="4"/>
  <c r="F411" i="4"/>
  <c r="E410" i="4"/>
  <c r="D410" i="4"/>
  <c r="F410" i="4" s="1"/>
  <c r="F409" i="4"/>
  <c r="F408" i="4"/>
  <c r="F407" i="4"/>
  <c r="E407" i="4"/>
  <c r="D407" i="4"/>
  <c r="D406" i="4" s="1"/>
  <c r="F406" i="4"/>
  <c r="E406" i="4"/>
  <c r="F405" i="4"/>
  <c r="F404" i="4"/>
  <c r="F403" i="4"/>
  <c r="F402" i="4"/>
  <c r="F401" i="4"/>
  <c r="E401" i="4"/>
  <c r="D401" i="4"/>
  <c r="F400" i="4"/>
  <c r="F399" i="4"/>
  <c r="F398" i="4"/>
  <c r="E398" i="4"/>
  <c r="E373" i="4" s="1"/>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E361" i="4" s="1"/>
  <c r="E360" i="4" s="1"/>
  <c r="D366" i="4"/>
  <c r="F365" i="4"/>
  <c r="F364" i="4"/>
  <c r="F363" i="4"/>
  <c r="F362" i="4"/>
  <c r="E362" i="4"/>
  <c r="D362" i="4"/>
  <c r="D361"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E273"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F225" i="4"/>
  <c r="E225" i="4"/>
  <c r="D225" i="4"/>
  <c r="F224" i="4"/>
  <c r="F223" i="4"/>
  <c r="E222" i="4"/>
  <c r="D222" i="4"/>
  <c r="F222" i="4" s="1"/>
  <c r="E221" i="4"/>
  <c r="D221" i="4"/>
  <c r="F220" i="4"/>
  <c r="F219" i="4"/>
  <c r="F218" i="4"/>
  <c r="F217" i="4"/>
  <c r="E216" i="4"/>
  <c r="D216" i="4"/>
  <c r="F216" i="4" s="1"/>
  <c r="F215" i="4"/>
  <c r="F214" i="4"/>
  <c r="F213" i="4"/>
  <c r="F212" i="4"/>
  <c r="F211" i="4"/>
  <c r="F210" i="4"/>
  <c r="F209" i="4"/>
  <c r="E208" i="4"/>
  <c r="E202" i="4" s="1"/>
  <c r="D208" i="4"/>
  <c r="F207" i="4"/>
  <c r="F206" i="4"/>
  <c r="F205" i="4"/>
  <c r="F204" i="4"/>
  <c r="E203" i="4"/>
  <c r="D203" i="4"/>
  <c r="F203" i="4" s="1"/>
  <c r="D202" i="4"/>
  <c r="C198" i="1"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F165" i="4" s="1"/>
  <c r="D165" i="4"/>
  <c r="E164" i="4"/>
  <c r="F163" i="4"/>
  <c r="F162" i="4"/>
  <c r="F161" i="4"/>
  <c r="E160" i="4"/>
  <c r="D160" i="4"/>
  <c r="F160" i="4" s="1"/>
  <c r="F159" i="4"/>
  <c r="F158" i="4"/>
  <c r="F157" i="4"/>
  <c r="F156" i="4"/>
  <c r="F155" i="4"/>
  <c r="E154" i="4"/>
  <c r="D154" i="4"/>
  <c r="C150" i="1" s="1"/>
  <c r="E153" i="4"/>
  <c r="F151" i="4"/>
  <c r="F150" i="4"/>
  <c r="F149" i="4"/>
  <c r="F148" i="4"/>
  <c r="F147" i="4"/>
  <c r="F146" i="4"/>
  <c r="F145" i="4"/>
  <c r="F144" i="4"/>
  <c r="F143" i="4"/>
  <c r="F142" i="4"/>
  <c r="E141" i="4"/>
  <c r="D141" i="4"/>
  <c r="D140" i="4" s="1"/>
  <c r="F140" i="4" s="1"/>
  <c r="E140" i="4"/>
  <c r="F139" i="4"/>
  <c r="F138" i="4"/>
  <c r="F137" i="4"/>
  <c r="F136" i="4"/>
  <c r="E135" i="4"/>
  <c r="D135" i="4"/>
  <c r="F135" i="4" s="1"/>
  <c r="E134" i="4"/>
  <c r="F133" i="4"/>
  <c r="F132" i="4"/>
  <c r="F131" i="4"/>
  <c r="F130" i="4"/>
  <c r="F129" i="4"/>
  <c r="E129" i="4"/>
  <c r="D129" i="4"/>
  <c r="F128" i="4"/>
  <c r="F127" i="4"/>
  <c r="E126" i="4"/>
  <c r="D126" i="4"/>
  <c r="D125"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E82" i="4"/>
  <c r="F81" i="4"/>
  <c r="F80" i="4"/>
  <c r="F79" i="4"/>
  <c r="F78" i="4"/>
  <c r="E77" i="4"/>
  <c r="D77" i="4"/>
  <c r="F77" i="4" s="1"/>
  <c r="F76" i="4"/>
  <c r="F75" i="4"/>
  <c r="E74" i="4"/>
  <c r="F74" i="4" s="1"/>
  <c r="D74" i="4"/>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D49" i="4" s="1"/>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E7" i="4" s="1"/>
  <c r="D23" i="4"/>
  <c r="F23" i="4" s="1"/>
  <c r="F22" i="4"/>
  <c r="F21" i="4"/>
  <c r="F20" i="4"/>
  <c r="F19" i="4"/>
  <c r="F18" i="4"/>
  <c r="E17" i="4"/>
  <c r="D17" i="4"/>
  <c r="D7" i="4" s="1"/>
  <c r="F16" i="4"/>
  <c r="F15" i="4"/>
  <c r="F14" i="4"/>
  <c r="F13" i="4"/>
  <c r="F12" i="4"/>
  <c r="F11" i="4"/>
  <c r="F10" i="4"/>
  <c r="F9" i="4"/>
  <c r="F8" i="4"/>
  <c r="E8" i="4"/>
  <c r="D8" i="4"/>
  <c r="I41" i="3"/>
  <c r="G41" i="3"/>
  <c r="B41" i="3"/>
  <c r="G40" i="3"/>
  <c r="B40" i="3"/>
  <c r="I39"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s="1"/>
  <c r="L3" i="9" s="1"/>
  <c r="H1686" i="1"/>
  <c r="C1686" i="1"/>
  <c r="G1686" i="1" s="1"/>
  <c r="C1685" i="1"/>
  <c r="H1685" i="1" s="1"/>
  <c r="H1684" i="1"/>
  <c r="G1684" i="1"/>
  <c r="C1684" i="1"/>
  <c r="H1683" i="1"/>
  <c r="G1683" i="1"/>
  <c r="C1683" i="1"/>
  <c r="H1682" i="1"/>
  <c r="C1682" i="1"/>
  <c r="G1682" i="1" s="1"/>
  <c r="C1681" i="1"/>
  <c r="H1680" i="1"/>
  <c r="G1680" i="1"/>
  <c r="C1680" i="1"/>
  <c r="H1679" i="1"/>
  <c r="G1679" i="1"/>
  <c r="C1679" i="1"/>
  <c r="H1678" i="1"/>
  <c r="C1678" i="1"/>
  <c r="G1678" i="1" s="1"/>
  <c r="C1677" i="1"/>
  <c r="H1676" i="1"/>
  <c r="G1676" i="1"/>
  <c r="C1676" i="1"/>
  <c r="H1675" i="1"/>
  <c r="G1675" i="1"/>
  <c r="C1675" i="1"/>
  <c r="H1674" i="1"/>
  <c r="C1674" i="1"/>
  <c r="G1674" i="1" s="1"/>
  <c r="C1673" i="1"/>
  <c r="H1672" i="1"/>
  <c r="G1672" i="1"/>
  <c r="C1672" i="1"/>
  <c r="H1671" i="1"/>
  <c r="G1671" i="1"/>
  <c r="C1671" i="1"/>
  <c r="H1670" i="1"/>
  <c r="C1670" i="1"/>
  <c r="G1670" i="1" s="1"/>
  <c r="C1669" i="1"/>
  <c r="H1668" i="1"/>
  <c r="G1668" i="1"/>
  <c r="C1668" i="1"/>
  <c r="H1667" i="1"/>
  <c r="G1667" i="1"/>
  <c r="C1667" i="1"/>
  <c r="H1666" i="1"/>
  <c r="C1666" i="1"/>
  <c r="G1666" i="1" s="1"/>
  <c r="C1665" i="1"/>
  <c r="H1664" i="1"/>
  <c r="G1664" i="1"/>
  <c r="C1664" i="1"/>
  <c r="H1663" i="1"/>
  <c r="G1663" i="1"/>
  <c r="C1663" i="1"/>
  <c r="H1662" i="1"/>
  <c r="C1662" i="1"/>
  <c r="G1662" i="1" s="1"/>
  <c r="C1661" i="1"/>
  <c r="H1660" i="1"/>
  <c r="G1660" i="1"/>
  <c r="C1660" i="1"/>
  <c r="H1659" i="1"/>
  <c r="G1659" i="1"/>
  <c r="C1659" i="1"/>
  <c r="H1658" i="1"/>
  <c r="C1658" i="1"/>
  <c r="G1658" i="1" s="1"/>
  <c r="C1657" i="1"/>
  <c r="H1656" i="1"/>
  <c r="G1656" i="1"/>
  <c r="C1656" i="1"/>
  <c r="H1655" i="1"/>
  <c r="G1655" i="1"/>
  <c r="C1655" i="1"/>
  <c r="H1654" i="1"/>
  <c r="C1654" i="1"/>
  <c r="G1654" i="1" s="1"/>
  <c r="C1653" i="1"/>
  <c r="H1652" i="1"/>
  <c r="G1652" i="1"/>
  <c r="C1652" i="1"/>
  <c r="H1651" i="1"/>
  <c r="G1651" i="1"/>
  <c r="C1651" i="1"/>
  <c r="H1650" i="1"/>
  <c r="C1650" i="1"/>
  <c r="G1650" i="1" s="1"/>
  <c r="C1649" i="1"/>
  <c r="H1648" i="1"/>
  <c r="G1648" i="1"/>
  <c r="C1648" i="1"/>
  <c r="H1647" i="1"/>
  <c r="G1647" i="1"/>
  <c r="C1647" i="1"/>
  <c r="H1646" i="1"/>
  <c r="C1646" i="1"/>
  <c r="G1646" i="1" s="1"/>
  <c r="C1645" i="1"/>
  <c r="H1644" i="1"/>
  <c r="G1644" i="1"/>
  <c r="C1644" i="1"/>
  <c r="H1643" i="1"/>
  <c r="G1643" i="1"/>
  <c r="C1643" i="1"/>
  <c r="H1642" i="1"/>
  <c r="C1642" i="1"/>
  <c r="G1642" i="1" s="1"/>
  <c r="C1641" i="1"/>
  <c r="H1640" i="1"/>
  <c r="G1640" i="1"/>
  <c r="C1640" i="1"/>
  <c r="H1639" i="1"/>
  <c r="G1639" i="1"/>
  <c r="C1639" i="1"/>
  <c r="H1638" i="1"/>
  <c r="C1638" i="1"/>
  <c r="G1638" i="1" s="1"/>
  <c r="C1637" i="1"/>
  <c r="H1636" i="1"/>
  <c r="G1636" i="1"/>
  <c r="C1636" i="1"/>
  <c r="H1635" i="1"/>
  <c r="G1635" i="1"/>
  <c r="C1635" i="1"/>
  <c r="H1634" i="1"/>
  <c r="C1634" i="1"/>
  <c r="G1634" i="1" s="1"/>
  <c r="C1633" i="1"/>
  <c r="H1632" i="1"/>
  <c r="G1632" i="1"/>
  <c r="C1632" i="1"/>
  <c r="H1631" i="1"/>
  <c r="G1631" i="1"/>
  <c r="C1631" i="1"/>
  <c r="H1630" i="1"/>
  <c r="C1630" i="1"/>
  <c r="G1630" i="1" s="1"/>
  <c r="C1629" i="1"/>
  <c r="H1628" i="1"/>
  <c r="G1628" i="1"/>
  <c r="G1627" i="1"/>
  <c r="C1627" i="1"/>
  <c r="H1627" i="1" s="1"/>
  <c r="H1626" i="1"/>
  <c r="G1626" i="1"/>
  <c r="C1626" i="1"/>
  <c r="C1625" i="1"/>
  <c r="H1625" i="1" s="1"/>
  <c r="H1624" i="1"/>
  <c r="G1624" i="1"/>
  <c r="C1624" i="1"/>
  <c r="C1623" i="1"/>
  <c r="H1623" i="1" s="1"/>
  <c r="C1621" i="1"/>
  <c r="H1621" i="1" s="1"/>
  <c r="H1620" i="1"/>
  <c r="G1620" i="1"/>
  <c r="C1620" i="1"/>
  <c r="C1619" i="1"/>
  <c r="H1619" i="1" s="1"/>
  <c r="H1618" i="1"/>
  <c r="G1618" i="1"/>
  <c r="C1618" i="1"/>
  <c r="C1617" i="1"/>
  <c r="H1617" i="1" s="1"/>
  <c r="H1616" i="1"/>
  <c r="G1616" i="1"/>
  <c r="C1616" i="1"/>
  <c r="G1615" i="1"/>
  <c r="C1615" i="1"/>
  <c r="H1615" i="1" s="1"/>
  <c r="H1614" i="1"/>
  <c r="G1614" i="1"/>
  <c r="C1614" i="1"/>
  <c r="C1613" i="1"/>
  <c r="H1613" i="1" s="1"/>
  <c r="H1612" i="1"/>
  <c r="G1612" i="1"/>
  <c r="C1612" i="1"/>
  <c r="C1611" i="1"/>
  <c r="H1611" i="1" s="1"/>
  <c r="H1610" i="1"/>
  <c r="G1610" i="1"/>
  <c r="C1610" i="1"/>
  <c r="C1609" i="1"/>
  <c r="H1609" i="1" s="1"/>
  <c r="H1608" i="1"/>
  <c r="G1608" i="1"/>
  <c r="C1608" i="1"/>
  <c r="C1607" i="1"/>
  <c r="H1607" i="1" s="1"/>
  <c r="H1606" i="1"/>
  <c r="G1606" i="1"/>
  <c r="C1606" i="1"/>
  <c r="C1605" i="1"/>
  <c r="H1605" i="1" s="1"/>
  <c r="H1604" i="1"/>
  <c r="G1604" i="1"/>
  <c r="C1604" i="1"/>
  <c r="C1603" i="1"/>
  <c r="H1603" i="1" s="1"/>
  <c r="H1602" i="1"/>
  <c r="G1602" i="1"/>
  <c r="C1602" i="1"/>
  <c r="C1601" i="1"/>
  <c r="H1601" i="1" s="1"/>
  <c r="H1600" i="1"/>
  <c r="G1600" i="1"/>
  <c r="C1600" i="1"/>
  <c r="G1599" i="1"/>
  <c r="C1599" i="1"/>
  <c r="H1599" i="1" s="1"/>
  <c r="H1598" i="1"/>
  <c r="G1598" i="1"/>
  <c r="C1598" i="1"/>
  <c r="C1597" i="1"/>
  <c r="H1597" i="1" s="1"/>
  <c r="H1596" i="1"/>
  <c r="G1596" i="1"/>
  <c r="C1596" i="1"/>
  <c r="C1595" i="1"/>
  <c r="H1595" i="1" s="1"/>
  <c r="H1594" i="1"/>
  <c r="G1594" i="1"/>
  <c r="C1594" i="1"/>
  <c r="C1593" i="1"/>
  <c r="H1593" i="1" s="1"/>
  <c r="H1592" i="1"/>
  <c r="G1592" i="1"/>
  <c r="C1592" i="1"/>
  <c r="C1591" i="1"/>
  <c r="H1591" i="1" s="1"/>
  <c r="H1590" i="1"/>
  <c r="G1590" i="1"/>
  <c r="C1590" i="1"/>
  <c r="C1589" i="1"/>
  <c r="H1589" i="1" s="1"/>
  <c r="H1588" i="1"/>
  <c r="G1588" i="1"/>
  <c r="C1588" i="1"/>
  <c r="C1587" i="1"/>
  <c r="H1587" i="1" s="1"/>
  <c r="H1586" i="1"/>
  <c r="G1586" i="1"/>
  <c r="C1586" i="1"/>
  <c r="C1585" i="1"/>
  <c r="H1585" i="1" s="1"/>
  <c r="H1584" i="1"/>
  <c r="G1584" i="1"/>
  <c r="C1584" i="1"/>
  <c r="G1583" i="1"/>
  <c r="C1583" i="1"/>
  <c r="H1583" i="1" s="1"/>
  <c r="H1582" i="1"/>
  <c r="G1582" i="1"/>
  <c r="C1582" i="1"/>
  <c r="G1581" i="1"/>
  <c r="D1581" i="1"/>
  <c r="J1581" i="1" s="1"/>
  <c r="C1581" i="1"/>
  <c r="H1580" i="1"/>
  <c r="D1580" i="1"/>
  <c r="G1580" i="1" s="1"/>
  <c r="I1580" i="1" s="1"/>
  <c r="C1580" i="1"/>
  <c r="G1579" i="1"/>
  <c r="D1579" i="1"/>
  <c r="J1579" i="1" s="1"/>
  <c r="C1579" i="1"/>
  <c r="H1578" i="1"/>
  <c r="D1578" i="1"/>
  <c r="G1578" i="1" s="1"/>
  <c r="I1578" i="1" s="1"/>
  <c r="C1578" i="1"/>
  <c r="D1577" i="1"/>
  <c r="C1577" i="1"/>
  <c r="D1576" i="1"/>
  <c r="C1576" i="1"/>
  <c r="D1575" i="1"/>
  <c r="C1575" i="1"/>
  <c r="J1575" i="1" s="1"/>
  <c r="D1574" i="1"/>
  <c r="C1574" i="1"/>
  <c r="J1573" i="1"/>
  <c r="H1573" i="1"/>
  <c r="D1573" i="1"/>
  <c r="G1573" i="1" s="1"/>
  <c r="I1573" i="1" s="1"/>
  <c r="C1573" i="1"/>
  <c r="D1572" i="1"/>
  <c r="C1572" i="1"/>
  <c r="D1571" i="1"/>
  <c r="C1571" i="1"/>
  <c r="J1570" i="1"/>
  <c r="I1570" i="1"/>
  <c r="H1570" i="1"/>
  <c r="G1570" i="1"/>
  <c r="D1570" i="1"/>
  <c r="C1570" i="1"/>
  <c r="D1569" i="1"/>
  <c r="C1569" i="1"/>
  <c r="J1568" i="1"/>
  <c r="I1568" i="1"/>
  <c r="H1568" i="1"/>
  <c r="G1568" i="1"/>
  <c r="D1568" i="1"/>
  <c r="C1568" i="1"/>
  <c r="D1567" i="1"/>
  <c r="C1567" i="1"/>
  <c r="J1566" i="1"/>
  <c r="I1566" i="1"/>
  <c r="H1566" i="1"/>
  <c r="G1566" i="1"/>
  <c r="D1566" i="1"/>
  <c r="C1566" i="1"/>
  <c r="J1565" i="1"/>
  <c r="D1565" i="1"/>
  <c r="C1565" i="1"/>
  <c r="J1564" i="1"/>
  <c r="I1564" i="1"/>
  <c r="H1564" i="1"/>
  <c r="G1564" i="1"/>
  <c r="D1564" i="1"/>
  <c r="C1564" i="1"/>
  <c r="H1563" i="1"/>
  <c r="D1563" i="1"/>
  <c r="C1563" i="1"/>
  <c r="G1563" i="1" s="1"/>
  <c r="J1562" i="1"/>
  <c r="I1562" i="1"/>
  <c r="H1562" i="1"/>
  <c r="G1562" i="1"/>
  <c r="D1562" i="1"/>
  <c r="C1562" i="1"/>
  <c r="G1561" i="1"/>
  <c r="D1561" i="1"/>
  <c r="H1561" i="1" s="1"/>
  <c r="C1561" i="1"/>
  <c r="J1561" i="1" s="1"/>
  <c r="H1560" i="1"/>
  <c r="D1560" i="1"/>
  <c r="G1560" i="1" s="1"/>
  <c r="I1560" i="1" s="1"/>
  <c r="C1560" i="1"/>
  <c r="D1559" i="1"/>
  <c r="C1559" i="1"/>
  <c r="J1559" i="1" s="1"/>
  <c r="H1558" i="1"/>
  <c r="G1558" i="1"/>
  <c r="I1558" i="1" s="1"/>
  <c r="D1558" i="1"/>
  <c r="C1558" i="1"/>
  <c r="J1558" i="1" s="1"/>
  <c r="D1557" i="1"/>
  <c r="C1557" i="1"/>
  <c r="D1556" i="1"/>
  <c r="C1556" i="1"/>
  <c r="H1555" i="1"/>
  <c r="D1555" i="1"/>
  <c r="G1555" i="1" s="1"/>
  <c r="C1555" i="1"/>
  <c r="G1554" i="1"/>
  <c r="D1554" i="1"/>
  <c r="J1554" i="1" s="1"/>
  <c r="C1554" i="1"/>
  <c r="H1553" i="1"/>
  <c r="D1553" i="1"/>
  <c r="G1553" i="1" s="1"/>
  <c r="I1553" i="1" s="1"/>
  <c r="C1553" i="1"/>
  <c r="G1552" i="1"/>
  <c r="D1552" i="1"/>
  <c r="J1552" i="1" s="1"/>
  <c r="C1552" i="1"/>
  <c r="I1551" i="1"/>
  <c r="H1551" i="1"/>
  <c r="D1551" i="1"/>
  <c r="G1551" i="1" s="1"/>
  <c r="C1551" i="1"/>
  <c r="G1550" i="1"/>
  <c r="D1550" i="1"/>
  <c r="J1550" i="1" s="1"/>
  <c r="C1550" i="1"/>
  <c r="I1549" i="1"/>
  <c r="H1549" i="1"/>
  <c r="D1549" i="1"/>
  <c r="G1549" i="1" s="1"/>
  <c r="C1549" i="1"/>
  <c r="G1548" i="1"/>
  <c r="D1548" i="1"/>
  <c r="J1548" i="1" s="1"/>
  <c r="C1548" i="1"/>
  <c r="H1547" i="1"/>
  <c r="G1547" i="1"/>
  <c r="D1547" i="1"/>
  <c r="C1547" i="1"/>
  <c r="J1547" i="1" s="1"/>
  <c r="D1546" i="1"/>
  <c r="C1546" i="1"/>
  <c r="D1545" i="1"/>
  <c r="C1545" i="1"/>
  <c r="D1544" i="1"/>
  <c r="C1544" i="1"/>
  <c r="J1544" i="1" s="1"/>
  <c r="D1543" i="1"/>
  <c r="C1543" i="1"/>
  <c r="H1542" i="1"/>
  <c r="D1542" i="1"/>
  <c r="G1542" i="1" s="1"/>
  <c r="I1542" i="1" s="1"/>
  <c r="C1542" i="1"/>
  <c r="D1541" i="1"/>
  <c r="C1541" i="1"/>
  <c r="G1540" i="1"/>
  <c r="D1540" i="1"/>
  <c r="C1540" i="1"/>
  <c r="H1540" i="1" s="1"/>
  <c r="D1539" i="1"/>
  <c r="C1539" i="1"/>
  <c r="H1539" i="1" s="1"/>
  <c r="H1538" i="1"/>
  <c r="D1538" i="1"/>
  <c r="C1538" i="1"/>
  <c r="G1538" i="1" s="1"/>
  <c r="H1536" i="1"/>
  <c r="D1536" i="1"/>
  <c r="G1536" i="1" s="1"/>
  <c r="C1536" i="1"/>
  <c r="G1535" i="1"/>
  <c r="D1535" i="1"/>
  <c r="H1535" i="1" s="1"/>
  <c r="C1535" i="1"/>
  <c r="D1534" i="1"/>
  <c r="C1534" i="1"/>
  <c r="H1533" i="1"/>
  <c r="G1533" i="1"/>
  <c r="D1533" i="1"/>
  <c r="C1533" i="1"/>
  <c r="D1532" i="1"/>
  <c r="C1532" i="1"/>
  <c r="H1532" i="1" s="1"/>
  <c r="D1531" i="1"/>
  <c r="C1531" i="1"/>
  <c r="H1530" i="1"/>
  <c r="D1530" i="1"/>
  <c r="G1530" i="1" s="1"/>
  <c r="C1530" i="1"/>
  <c r="D1529" i="1"/>
  <c r="C1529" i="1"/>
  <c r="D1528" i="1"/>
  <c r="C1528" i="1"/>
  <c r="H1528" i="1" s="1"/>
  <c r="H1527" i="1"/>
  <c r="G1527" i="1"/>
  <c r="D1527" i="1"/>
  <c r="C1527" i="1"/>
  <c r="D1526" i="1"/>
  <c r="C1526" i="1"/>
  <c r="H1526" i="1" s="1"/>
  <c r="G1525" i="1"/>
  <c r="D1525" i="1"/>
  <c r="C1525" i="1"/>
  <c r="G1524" i="1"/>
  <c r="D1524" i="1"/>
  <c r="H1524" i="1" s="1"/>
  <c r="C1524" i="1"/>
  <c r="H1523" i="1"/>
  <c r="G1523" i="1"/>
  <c r="D1523" i="1"/>
  <c r="C1523" i="1"/>
  <c r="D1522" i="1"/>
  <c r="C1522" i="1"/>
  <c r="D1521" i="1"/>
  <c r="C1521" i="1"/>
  <c r="H1520" i="1"/>
  <c r="G1520" i="1"/>
  <c r="D1520" i="1"/>
  <c r="C1520" i="1"/>
  <c r="D1519" i="1"/>
  <c r="C1519" i="1"/>
  <c r="D1518" i="1"/>
  <c r="C1518" i="1"/>
  <c r="H1517" i="1"/>
  <c r="D1517" i="1"/>
  <c r="G1517" i="1" s="1"/>
  <c r="C1517" i="1"/>
  <c r="D1516" i="1"/>
  <c r="C1516" i="1"/>
  <c r="H1516" i="1" s="1"/>
  <c r="H1515" i="1"/>
  <c r="D1515" i="1"/>
  <c r="C1515" i="1"/>
  <c r="G1515" i="1" s="1"/>
  <c r="H1514" i="1"/>
  <c r="G1514" i="1"/>
  <c r="D1514" i="1"/>
  <c r="C1514" i="1"/>
  <c r="G1513" i="1"/>
  <c r="D1513" i="1"/>
  <c r="C1513" i="1"/>
  <c r="G1512" i="1"/>
  <c r="D1512" i="1"/>
  <c r="H1512" i="1" s="1"/>
  <c r="C1512" i="1"/>
  <c r="G1511" i="1"/>
  <c r="D1511" i="1"/>
  <c r="H1511" i="1" s="1"/>
  <c r="C1511" i="1"/>
  <c r="G1510" i="1"/>
  <c r="D1510" i="1"/>
  <c r="C1510" i="1"/>
  <c r="D1509" i="1"/>
  <c r="C1509" i="1"/>
  <c r="H1509" i="1" s="1"/>
  <c r="D1508" i="1"/>
  <c r="C1508" i="1"/>
  <c r="D1507" i="1"/>
  <c r="G1507" i="1" s="1"/>
  <c r="C1507" i="1"/>
  <c r="D1506" i="1"/>
  <c r="C1506" i="1"/>
  <c r="D1505" i="1"/>
  <c r="C1505" i="1"/>
  <c r="G1504" i="1"/>
  <c r="D1504" i="1"/>
  <c r="C1504" i="1"/>
  <c r="H1504" i="1" s="1"/>
  <c r="D1503" i="1"/>
  <c r="C1503" i="1"/>
  <c r="H1503" i="1" s="1"/>
  <c r="H1502" i="1"/>
  <c r="D1502" i="1"/>
  <c r="C1502" i="1"/>
  <c r="G1502" i="1" s="1"/>
  <c r="G1501" i="1"/>
  <c r="D1501" i="1"/>
  <c r="C1501" i="1"/>
  <c r="H1500" i="1"/>
  <c r="G1500" i="1"/>
  <c r="D1500" i="1"/>
  <c r="C1500" i="1"/>
  <c r="G1499" i="1"/>
  <c r="D1499" i="1"/>
  <c r="H1499" i="1" s="1"/>
  <c r="C1499" i="1"/>
  <c r="D1498" i="1"/>
  <c r="C1498" i="1"/>
  <c r="H1497" i="1"/>
  <c r="G1497" i="1"/>
  <c r="D1497" i="1"/>
  <c r="C1497" i="1"/>
  <c r="D1496" i="1"/>
  <c r="C1496" i="1"/>
  <c r="H1496" i="1" s="1"/>
  <c r="D1495" i="1"/>
  <c r="C1495" i="1"/>
  <c r="D1494" i="1"/>
  <c r="G1494" i="1" s="1"/>
  <c r="C1494" i="1"/>
  <c r="D1493" i="1"/>
  <c r="C1493" i="1"/>
  <c r="D1492" i="1"/>
  <c r="C1492" i="1"/>
  <c r="H1492" i="1" s="1"/>
  <c r="D1491" i="1"/>
  <c r="C1491" i="1"/>
  <c r="H1491" i="1" s="1"/>
  <c r="D1490" i="1"/>
  <c r="C1490" i="1"/>
  <c r="H1490" i="1" s="1"/>
  <c r="G1489" i="1"/>
  <c r="D1489" i="1"/>
  <c r="C1489" i="1"/>
  <c r="G1488" i="1"/>
  <c r="D1488" i="1"/>
  <c r="H1488" i="1" s="1"/>
  <c r="C1488" i="1"/>
  <c r="H1487" i="1"/>
  <c r="G1487" i="1"/>
  <c r="D1487" i="1"/>
  <c r="C1487" i="1"/>
  <c r="D1486" i="1"/>
  <c r="C1486" i="1"/>
  <c r="D1485" i="1"/>
  <c r="C1485" i="1"/>
  <c r="H1484" i="1"/>
  <c r="G1484" i="1"/>
  <c r="D1484" i="1"/>
  <c r="C1484" i="1"/>
  <c r="D1483" i="1"/>
  <c r="C1483" i="1"/>
  <c r="D1482" i="1"/>
  <c r="C1482" i="1"/>
  <c r="H1481" i="1"/>
  <c r="D1481" i="1"/>
  <c r="G1481" i="1" s="1"/>
  <c r="C1481" i="1"/>
  <c r="D1480" i="1"/>
  <c r="C1480" i="1"/>
  <c r="H1480" i="1" s="1"/>
  <c r="H1479" i="1"/>
  <c r="D1479" i="1"/>
  <c r="C1479" i="1"/>
  <c r="G1479" i="1" s="1"/>
  <c r="D1478" i="1"/>
  <c r="C1478" i="1"/>
  <c r="H1478" i="1" s="1"/>
  <c r="G1477" i="1"/>
  <c r="D1477" i="1"/>
  <c r="C1477" i="1"/>
  <c r="G1476" i="1"/>
  <c r="D1476" i="1"/>
  <c r="H1476" i="1" s="1"/>
  <c r="C1476" i="1"/>
  <c r="D1475" i="1"/>
  <c r="H1475" i="1" s="1"/>
  <c r="C1475" i="1"/>
  <c r="G1474" i="1"/>
  <c r="D1474" i="1"/>
  <c r="C1474" i="1"/>
  <c r="D1473" i="1"/>
  <c r="C1473" i="1"/>
  <c r="D1472" i="1"/>
  <c r="C1472" i="1"/>
  <c r="D1471" i="1"/>
  <c r="G1471" i="1" s="1"/>
  <c r="C1471" i="1"/>
  <c r="D1470" i="1"/>
  <c r="C1470" i="1"/>
  <c r="D1469" i="1"/>
  <c r="C1469" i="1"/>
  <c r="D1468" i="1"/>
  <c r="C1468" i="1"/>
  <c r="D1467" i="1"/>
  <c r="C1467" i="1"/>
  <c r="H1467" i="1" s="1"/>
  <c r="H1466" i="1"/>
  <c r="D1466" i="1"/>
  <c r="C1466" i="1"/>
  <c r="G1466" i="1" s="1"/>
  <c r="D1465" i="1"/>
  <c r="G1465" i="1" s="1"/>
  <c r="C1465" i="1"/>
  <c r="H1464" i="1"/>
  <c r="G1464" i="1"/>
  <c r="D1464" i="1"/>
  <c r="C1464" i="1"/>
  <c r="G1463" i="1"/>
  <c r="D1463" i="1"/>
  <c r="H1463" i="1" s="1"/>
  <c r="C1463" i="1"/>
  <c r="D1462" i="1"/>
  <c r="H1462" i="1" s="1"/>
  <c r="C1462" i="1"/>
  <c r="H1461" i="1"/>
  <c r="G1461" i="1"/>
  <c r="D1461" i="1"/>
  <c r="C1461" i="1"/>
  <c r="G1460" i="1"/>
  <c r="D1460" i="1"/>
  <c r="H1460" i="1" s="1"/>
  <c r="C1460" i="1"/>
  <c r="G1459" i="1"/>
  <c r="D1459" i="1"/>
  <c r="H1459" i="1" s="1"/>
  <c r="C1459" i="1"/>
  <c r="H1458" i="1"/>
  <c r="G1458" i="1"/>
  <c r="D1458" i="1"/>
  <c r="C1458" i="1"/>
  <c r="G1457" i="1"/>
  <c r="D1457" i="1"/>
  <c r="H1457" i="1" s="1"/>
  <c r="C1457" i="1"/>
  <c r="G1456" i="1"/>
  <c r="D1456" i="1"/>
  <c r="H1456" i="1" s="1"/>
  <c r="C1456" i="1"/>
  <c r="H1455" i="1"/>
  <c r="G1455" i="1"/>
  <c r="D1455" i="1"/>
  <c r="C1455" i="1"/>
  <c r="H1454" i="1"/>
  <c r="G1454" i="1"/>
  <c r="D1454" i="1"/>
  <c r="C1454" i="1"/>
  <c r="D1453" i="1"/>
  <c r="C1453" i="1"/>
  <c r="H1452" i="1"/>
  <c r="G1452" i="1"/>
  <c r="D1452" i="1"/>
  <c r="C1452" i="1"/>
  <c r="G1451" i="1"/>
  <c r="D1451" i="1"/>
  <c r="H1451" i="1" s="1"/>
  <c r="C1451" i="1"/>
  <c r="D1450" i="1"/>
  <c r="H1450" i="1" s="1"/>
  <c r="C1450" i="1"/>
  <c r="H1449" i="1"/>
  <c r="G1449" i="1"/>
  <c r="D1449" i="1"/>
  <c r="C1449" i="1"/>
  <c r="H1448" i="1"/>
  <c r="G1448" i="1"/>
  <c r="D1448" i="1"/>
  <c r="C1448" i="1"/>
  <c r="D1447" i="1"/>
  <c r="H1447" i="1" s="1"/>
  <c r="C1447" i="1"/>
  <c r="H1446" i="1"/>
  <c r="G1446" i="1"/>
  <c r="D1446" i="1"/>
  <c r="C1446" i="1"/>
  <c r="H1445" i="1"/>
  <c r="G1445" i="1"/>
  <c r="D1445" i="1"/>
  <c r="C1445" i="1"/>
  <c r="G1444" i="1"/>
  <c r="D1444" i="1"/>
  <c r="H1444" i="1" s="1"/>
  <c r="C1444" i="1"/>
  <c r="H1443" i="1"/>
  <c r="G1443" i="1"/>
  <c r="D1443" i="1"/>
  <c r="C1443" i="1"/>
  <c r="H1442" i="1"/>
  <c r="G1442" i="1"/>
  <c r="D1442" i="1"/>
  <c r="C1442" i="1"/>
  <c r="D1441" i="1"/>
  <c r="H1441" i="1" s="1"/>
  <c r="C1441" i="1"/>
  <c r="H1440" i="1"/>
  <c r="G1440" i="1"/>
  <c r="D1440" i="1"/>
  <c r="C1440" i="1"/>
  <c r="H1439" i="1"/>
  <c r="G1439" i="1"/>
  <c r="D1439" i="1"/>
  <c r="C1439" i="1"/>
  <c r="G1438" i="1"/>
  <c r="D1438" i="1"/>
  <c r="H1438" i="1" s="1"/>
  <c r="C1438" i="1"/>
  <c r="H1437" i="1"/>
  <c r="G1437" i="1"/>
  <c r="D1437" i="1"/>
  <c r="C1437" i="1"/>
  <c r="H1436" i="1"/>
  <c r="G1436" i="1"/>
  <c r="D1436" i="1"/>
  <c r="C1436" i="1"/>
  <c r="D1435" i="1"/>
  <c r="H1435" i="1" s="1"/>
  <c r="C1435" i="1"/>
  <c r="H1434" i="1"/>
  <c r="G1434" i="1"/>
  <c r="D1434" i="1"/>
  <c r="C1434" i="1"/>
  <c r="H1433" i="1"/>
  <c r="G1433" i="1"/>
  <c r="D1433" i="1"/>
  <c r="C1433" i="1"/>
  <c r="D1432" i="1"/>
  <c r="H1432" i="1" s="1"/>
  <c r="C1432" i="1"/>
  <c r="D1431" i="1"/>
  <c r="H1430" i="1"/>
  <c r="G1430" i="1"/>
  <c r="D1430" i="1"/>
  <c r="C1430" i="1"/>
  <c r="G1429" i="1"/>
  <c r="D1429" i="1"/>
  <c r="H1429" i="1" s="1"/>
  <c r="C1429" i="1"/>
  <c r="H1428" i="1"/>
  <c r="G1428" i="1"/>
  <c r="D1428" i="1"/>
  <c r="C1428" i="1"/>
  <c r="H1427" i="1"/>
  <c r="G1427" i="1"/>
  <c r="D1427" i="1"/>
  <c r="C1427" i="1"/>
  <c r="D1426" i="1"/>
  <c r="C1426" i="1"/>
  <c r="H1425" i="1"/>
  <c r="G1425" i="1"/>
  <c r="D1425" i="1"/>
  <c r="C1425" i="1"/>
  <c r="H1424" i="1"/>
  <c r="G1424" i="1"/>
  <c r="D1424" i="1"/>
  <c r="C1424" i="1"/>
  <c r="G1423" i="1"/>
  <c r="D1423" i="1"/>
  <c r="H1423" i="1" s="1"/>
  <c r="C1423" i="1"/>
  <c r="H1422" i="1"/>
  <c r="G1422" i="1"/>
  <c r="D1422" i="1"/>
  <c r="C1422" i="1"/>
  <c r="H1421" i="1"/>
  <c r="G1421" i="1"/>
  <c r="D1421" i="1"/>
  <c r="C1421" i="1"/>
  <c r="D1420" i="1"/>
  <c r="H1420" i="1" s="1"/>
  <c r="C1420" i="1"/>
  <c r="H1419" i="1"/>
  <c r="G1419" i="1"/>
  <c r="D1419" i="1"/>
  <c r="C1419" i="1"/>
  <c r="H1418" i="1"/>
  <c r="G1418" i="1"/>
  <c r="D1418" i="1"/>
  <c r="C1418" i="1"/>
  <c r="D1417" i="1"/>
  <c r="H1417" i="1" s="1"/>
  <c r="C1417" i="1"/>
  <c r="H1416" i="1"/>
  <c r="G1416" i="1"/>
  <c r="D1416" i="1"/>
  <c r="C1416" i="1"/>
  <c r="H1415" i="1"/>
  <c r="G1415" i="1"/>
  <c r="D1415" i="1"/>
  <c r="C1415" i="1"/>
  <c r="G1414" i="1"/>
  <c r="D1414" i="1"/>
  <c r="H1414" i="1" s="1"/>
  <c r="C1414" i="1"/>
  <c r="H1413" i="1"/>
  <c r="G1413" i="1"/>
  <c r="D1413" i="1"/>
  <c r="C1413" i="1"/>
  <c r="H1412" i="1"/>
  <c r="G1412" i="1"/>
  <c r="D1412" i="1"/>
  <c r="C1412" i="1"/>
  <c r="D1411" i="1"/>
  <c r="H1411" i="1" s="1"/>
  <c r="C1411" i="1"/>
  <c r="H1410" i="1"/>
  <c r="G1410" i="1"/>
  <c r="D1410" i="1"/>
  <c r="C1410" i="1"/>
  <c r="H1409" i="1"/>
  <c r="G1409" i="1"/>
  <c r="D1409" i="1"/>
  <c r="C1409" i="1"/>
  <c r="G1408" i="1"/>
  <c r="D1408" i="1"/>
  <c r="H1408" i="1" s="1"/>
  <c r="C1408" i="1"/>
  <c r="H1407" i="1"/>
  <c r="G1407" i="1"/>
  <c r="D1407" i="1"/>
  <c r="C1407" i="1"/>
  <c r="H1406" i="1"/>
  <c r="G1406" i="1"/>
  <c r="D1406" i="1"/>
  <c r="C1406" i="1"/>
  <c r="D1405" i="1"/>
  <c r="H1405" i="1" s="1"/>
  <c r="C1405" i="1"/>
  <c r="H1404" i="1"/>
  <c r="G1404" i="1"/>
  <c r="D1404" i="1"/>
  <c r="C1404" i="1"/>
  <c r="H1403" i="1"/>
  <c r="G1403" i="1"/>
  <c r="D1403" i="1"/>
  <c r="C1403" i="1"/>
  <c r="D1402" i="1"/>
  <c r="H1402" i="1" s="1"/>
  <c r="C1402" i="1"/>
  <c r="H1400" i="1"/>
  <c r="G1400" i="1"/>
  <c r="D1400" i="1"/>
  <c r="C1400" i="1"/>
  <c r="D1399" i="1"/>
  <c r="C1399" i="1"/>
  <c r="H1398" i="1"/>
  <c r="G1398" i="1"/>
  <c r="D1398" i="1"/>
  <c r="C1398" i="1"/>
  <c r="H1397" i="1"/>
  <c r="G1397" i="1"/>
  <c r="D1397" i="1"/>
  <c r="C1397" i="1"/>
  <c r="G1396" i="1"/>
  <c r="D1396" i="1"/>
  <c r="H1396" i="1" s="1"/>
  <c r="C1396" i="1"/>
  <c r="H1395" i="1"/>
  <c r="G1395" i="1"/>
  <c r="D1395" i="1"/>
  <c r="C1395" i="1"/>
  <c r="H1394" i="1"/>
  <c r="G1394" i="1"/>
  <c r="D1394" i="1"/>
  <c r="C1394" i="1"/>
  <c r="D1393" i="1"/>
  <c r="H1393" i="1" s="1"/>
  <c r="C1393" i="1"/>
  <c r="H1392" i="1"/>
  <c r="G1392" i="1"/>
  <c r="D1392" i="1"/>
  <c r="C1392" i="1"/>
  <c r="H1391" i="1"/>
  <c r="G1391" i="1"/>
  <c r="D1391" i="1"/>
  <c r="C1391" i="1"/>
  <c r="D1390" i="1"/>
  <c r="H1390" i="1" s="1"/>
  <c r="C1390" i="1"/>
  <c r="H1389" i="1"/>
  <c r="G1389" i="1"/>
  <c r="D1389" i="1"/>
  <c r="C1389" i="1"/>
  <c r="H1388" i="1"/>
  <c r="G1388" i="1"/>
  <c r="D1388" i="1"/>
  <c r="C1388" i="1"/>
  <c r="G1387" i="1"/>
  <c r="D1387" i="1"/>
  <c r="H1387" i="1" s="1"/>
  <c r="C1387" i="1"/>
  <c r="H1386" i="1"/>
  <c r="G1386" i="1"/>
  <c r="D1386" i="1"/>
  <c r="C1386" i="1"/>
  <c r="H1385" i="1"/>
  <c r="G1385" i="1"/>
  <c r="D1385" i="1"/>
  <c r="C1385" i="1"/>
  <c r="D1384" i="1"/>
  <c r="H1384" i="1" s="1"/>
  <c r="C1384" i="1"/>
  <c r="H1383" i="1"/>
  <c r="G1383" i="1"/>
  <c r="D1383" i="1"/>
  <c r="C1383" i="1"/>
  <c r="H1382" i="1"/>
  <c r="G1382" i="1"/>
  <c r="D1382" i="1"/>
  <c r="C1382" i="1"/>
  <c r="G1381" i="1"/>
  <c r="D1381" i="1"/>
  <c r="H1381" i="1" s="1"/>
  <c r="C1381" i="1"/>
  <c r="H1380" i="1"/>
  <c r="G1380" i="1"/>
  <c r="D1380" i="1"/>
  <c r="C1380" i="1"/>
  <c r="H1379" i="1"/>
  <c r="G1379" i="1"/>
  <c r="D1379" i="1"/>
  <c r="C1379" i="1"/>
  <c r="D1378" i="1"/>
  <c r="H1378" i="1" s="1"/>
  <c r="C1378" i="1"/>
  <c r="H1377" i="1"/>
  <c r="G1377" i="1"/>
  <c r="D1377" i="1"/>
  <c r="C1377" i="1"/>
  <c r="H1376" i="1"/>
  <c r="G1376" i="1"/>
  <c r="D1376" i="1"/>
  <c r="C1376" i="1"/>
  <c r="D1375" i="1"/>
  <c r="H1375" i="1" s="1"/>
  <c r="C1375" i="1"/>
  <c r="H1374" i="1"/>
  <c r="G1374" i="1"/>
  <c r="D1374" i="1"/>
  <c r="C1374" i="1"/>
  <c r="H1373" i="1"/>
  <c r="G1373" i="1"/>
  <c r="D1373" i="1"/>
  <c r="C1373" i="1"/>
  <c r="D1372" i="1"/>
  <c r="H1372" i="1" s="1"/>
  <c r="C1372" i="1"/>
  <c r="H1371" i="1"/>
  <c r="G1371" i="1"/>
  <c r="D1371" i="1"/>
  <c r="C1371" i="1"/>
  <c r="H1370" i="1"/>
  <c r="G1370" i="1"/>
  <c r="D1370" i="1"/>
  <c r="C1370" i="1"/>
  <c r="D1369" i="1"/>
  <c r="H1369" i="1" s="1"/>
  <c r="C1369" i="1"/>
  <c r="H1368" i="1"/>
  <c r="G1368" i="1"/>
  <c r="D1368" i="1"/>
  <c r="C1368" i="1"/>
  <c r="H1367" i="1"/>
  <c r="G1367" i="1"/>
  <c r="D1367" i="1"/>
  <c r="C1367" i="1"/>
  <c r="G1366" i="1"/>
  <c r="D1366" i="1"/>
  <c r="H1366" i="1" s="1"/>
  <c r="C1366" i="1"/>
  <c r="H1365" i="1"/>
  <c r="G1365" i="1"/>
  <c r="D1365" i="1"/>
  <c r="C1365" i="1"/>
  <c r="H1364" i="1"/>
  <c r="G1364" i="1"/>
  <c r="D1364" i="1"/>
  <c r="C1364" i="1"/>
  <c r="D1363" i="1"/>
  <c r="C1363" i="1"/>
  <c r="H1362" i="1"/>
  <c r="G1362" i="1"/>
  <c r="D1362" i="1"/>
  <c r="C1362" i="1"/>
  <c r="H1361" i="1"/>
  <c r="G1361" i="1"/>
  <c r="D1361" i="1"/>
  <c r="C1361" i="1"/>
  <c r="G1360" i="1"/>
  <c r="D1360" i="1"/>
  <c r="H1360" i="1" s="1"/>
  <c r="C1360" i="1"/>
  <c r="H1359" i="1"/>
  <c r="G1359" i="1"/>
  <c r="D1359" i="1"/>
  <c r="C1359" i="1"/>
  <c r="H1358" i="1"/>
  <c r="G1358" i="1"/>
  <c r="D1358" i="1"/>
  <c r="C1358" i="1"/>
  <c r="D1357" i="1"/>
  <c r="H1357" i="1" s="1"/>
  <c r="C1357" i="1"/>
  <c r="H1356" i="1"/>
  <c r="G1356" i="1"/>
  <c r="D1356" i="1"/>
  <c r="C1356" i="1"/>
  <c r="H1355" i="1"/>
  <c r="G1355" i="1"/>
  <c r="D1355" i="1"/>
  <c r="C1355" i="1"/>
  <c r="D1354" i="1"/>
  <c r="H1354" i="1" s="1"/>
  <c r="C1354" i="1"/>
  <c r="H1353" i="1"/>
  <c r="G1353" i="1"/>
  <c r="D1353" i="1"/>
  <c r="C1353" i="1"/>
  <c r="H1352" i="1"/>
  <c r="G1352" i="1"/>
  <c r="D1352" i="1"/>
  <c r="C1352" i="1"/>
  <c r="D1351" i="1"/>
  <c r="H1351" i="1" s="1"/>
  <c r="C1351" i="1"/>
  <c r="H1350" i="1"/>
  <c r="G1350" i="1"/>
  <c r="D1350" i="1"/>
  <c r="C1350" i="1"/>
  <c r="H1349" i="1"/>
  <c r="G1349" i="1"/>
  <c r="D1349" i="1"/>
  <c r="C1349" i="1"/>
  <c r="D1348" i="1"/>
  <c r="H1348" i="1" s="1"/>
  <c r="C1348" i="1"/>
  <c r="H1347" i="1"/>
  <c r="G1347" i="1"/>
  <c r="D1347" i="1"/>
  <c r="C1347" i="1"/>
  <c r="H1346" i="1"/>
  <c r="G1346" i="1"/>
  <c r="D1346" i="1"/>
  <c r="C1346" i="1"/>
  <c r="D1345" i="1"/>
  <c r="H1345" i="1" s="1"/>
  <c r="C1345" i="1"/>
  <c r="H1344" i="1"/>
  <c r="G1344" i="1"/>
  <c r="D1344" i="1"/>
  <c r="C1344" i="1"/>
  <c r="H1343" i="1"/>
  <c r="G1343" i="1"/>
  <c r="D1343" i="1"/>
  <c r="C1343" i="1"/>
  <c r="D1342" i="1"/>
  <c r="H1342" i="1" s="1"/>
  <c r="C1342" i="1"/>
  <c r="H1341" i="1"/>
  <c r="G1341" i="1"/>
  <c r="D1341" i="1"/>
  <c r="C1341" i="1"/>
  <c r="H1340" i="1"/>
  <c r="G1340" i="1"/>
  <c r="D1340" i="1"/>
  <c r="C1340" i="1"/>
  <c r="D1339" i="1"/>
  <c r="H1339" i="1" s="1"/>
  <c r="C1339" i="1"/>
  <c r="H1338" i="1"/>
  <c r="G1338" i="1"/>
  <c r="D1338" i="1"/>
  <c r="C1338" i="1"/>
  <c r="H1337" i="1"/>
  <c r="G1337" i="1"/>
  <c r="D1337" i="1"/>
  <c r="C1337" i="1"/>
  <c r="D1336" i="1"/>
  <c r="H1336" i="1" s="1"/>
  <c r="C1336" i="1"/>
  <c r="H1335" i="1"/>
  <c r="G1335" i="1"/>
  <c r="D1335" i="1"/>
  <c r="C1335" i="1"/>
  <c r="H1334" i="1"/>
  <c r="G1334" i="1"/>
  <c r="D1334" i="1"/>
  <c r="C1334" i="1"/>
  <c r="D1333" i="1"/>
  <c r="H1333" i="1" s="1"/>
  <c r="C1333" i="1"/>
  <c r="H1332" i="1"/>
  <c r="G1332" i="1"/>
  <c r="D1332" i="1"/>
  <c r="C1332" i="1"/>
  <c r="H1331" i="1"/>
  <c r="G1331" i="1"/>
  <c r="D1331" i="1"/>
  <c r="C1331" i="1"/>
  <c r="D1330" i="1"/>
  <c r="H1330" i="1" s="1"/>
  <c r="C1330" i="1"/>
  <c r="H1329" i="1"/>
  <c r="G1329" i="1"/>
  <c r="D1329" i="1"/>
  <c r="C1329" i="1"/>
  <c r="H1328" i="1"/>
  <c r="G1328" i="1"/>
  <c r="D1328" i="1"/>
  <c r="C1328" i="1"/>
  <c r="D1327" i="1"/>
  <c r="H1327" i="1" s="1"/>
  <c r="C1327" i="1"/>
  <c r="H1326" i="1"/>
  <c r="G1326" i="1"/>
  <c r="D1326" i="1"/>
  <c r="C1326" i="1"/>
  <c r="H1325" i="1"/>
  <c r="G1325" i="1"/>
  <c r="D1325" i="1"/>
  <c r="C1325" i="1"/>
  <c r="D1324" i="1"/>
  <c r="H1324" i="1" s="1"/>
  <c r="C1324" i="1"/>
  <c r="H1323" i="1"/>
  <c r="G1323" i="1"/>
  <c r="D1323" i="1"/>
  <c r="C1323" i="1"/>
  <c r="H1322" i="1"/>
  <c r="G1322" i="1"/>
  <c r="D1322" i="1"/>
  <c r="C1322" i="1"/>
  <c r="D1321" i="1"/>
  <c r="H1321" i="1" s="1"/>
  <c r="C1321" i="1"/>
  <c r="H1320" i="1"/>
  <c r="G1320" i="1"/>
  <c r="D1320" i="1"/>
  <c r="C1320" i="1"/>
  <c r="H1319" i="1"/>
  <c r="G1319" i="1"/>
  <c r="D1319" i="1"/>
  <c r="C1319" i="1"/>
  <c r="D1318" i="1"/>
  <c r="H1318" i="1" s="1"/>
  <c r="C1318" i="1"/>
  <c r="H1317" i="1"/>
  <c r="G1317" i="1"/>
  <c r="D1317" i="1"/>
  <c r="C1317" i="1"/>
  <c r="H1316" i="1"/>
  <c r="G1316" i="1"/>
  <c r="D1316" i="1"/>
  <c r="C1316" i="1"/>
  <c r="D1315" i="1"/>
  <c r="H1315" i="1" s="1"/>
  <c r="C1315" i="1"/>
  <c r="H1314" i="1"/>
  <c r="G1314" i="1"/>
  <c r="D1314" i="1"/>
  <c r="C1314" i="1"/>
  <c r="H1313" i="1"/>
  <c r="G1313" i="1"/>
  <c r="D1313" i="1"/>
  <c r="C1313" i="1"/>
  <c r="D1312" i="1"/>
  <c r="H1312" i="1" s="1"/>
  <c r="C1312" i="1"/>
  <c r="H1311" i="1"/>
  <c r="G1311" i="1"/>
  <c r="D1311" i="1"/>
  <c r="C1311" i="1"/>
  <c r="H1310" i="1"/>
  <c r="G1310" i="1"/>
  <c r="D1310" i="1"/>
  <c r="C1310" i="1"/>
  <c r="D1309" i="1"/>
  <c r="H1309" i="1" s="1"/>
  <c r="C1309" i="1"/>
  <c r="H1308" i="1"/>
  <c r="G1308" i="1"/>
  <c r="D1308" i="1"/>
  <c r="C1308" i="1"/>
  <c r="H1307" i="1"/>
  <c r="G1307" i="1"/>
  <c r="D1307" i="1"/>
  <c r="C1307" i="1"/>
  <c r="D1306" i="1"/>
  <c r="H1306" i="1" s="1"/>
  <c r="C1306" i="1"/>
  <c r="H1305" i="1"/>
  <c r="G1305" i="1"/>
  <c r="D1305" i="1"/>
  <c r="C1305" i="1"/>
  <c r="H1304" i="1"/>
  <c r="G1304" i="1"/>
  <c r="D1304" i="1"/>
  <c r="C1304" i="1"/>
  <c r="D1303" i="1"/>
  <c r="H1303" i="1" s="1"/>
  <c r="C1303" i="1"/>
  <c r="H1302" i="1"/>
  <c r="G1302" i="1"/>
  <c r="D1302" i="1"/>
  <c r="C1302" i="1"/>
  <c r="H1301" i="1"/>
  <c r="G1301" i="1"/>
  <c r="D1301" i="1"/>
  <c r="C1301" i="1"/>
  <c r="D1300" i="1"/>
  <c r="H1300" i="1" s="1"/>
  <c r="C1300" i="1"/>
  <c r="H1299" i="1"/>
  <c r="G1299" i="1"/>
  <c r="D1299" i="1"/>
  <c r="C1299" i="1"/>
  <c r="H1298" i="1"/>
  <c r="G1298" i="1"/>
  <c r="D1298" i="1"/>
  <c r="C1298" i="1"/>
  <c r="D1297" i="1"/>
  <c r="H1297" i="1" s="1"/>
  <c r="C1297" i="1"/>
  <c r="H1296" i="1"/>
  <c r="G1296" i="1"/>
  <c r="D1296" i="1"/>
  <c r="C1296" i="1"/>
  <c r="H1295" i="1"/>
  <c r="G1295" i="1"/>
  <c r="D1295" i="1"/>
  <c r="C1295" i="1"/>
  <c r="G1294" i="1"/>
  <c r="D1294" i="1"/>
  <c r="H1294" i="1" s="1"/>
  <c r="C1294" i="1"/>
  <c r="H1293" i="1"/>
  <c r="G1293" i="1"/>
  <c r="D1293" i="1"/>
  <c r="C1293" i="1"/>
  <c r="H1292" i="1"/>
  <c r="G1292" i="1"/>
  <c r="D1292" i="1"/>
  <c r="C1292" i="1"/>
  <c r="G1291" i="1"/>
  <c r="D1291" i="1"/>
  <c r="H1291" i="1" s="1"/>
  <c r="C1291" i="1"/>
  <c r="H1290" i="1"/>
  <c r="G1290" i="1"/>
  <c r="D1290" i="1"/>
  <c r="C1290" i="1"/>
  <c r="H1289" i="1"/>
  <c r="G1289" i="1"/>
  <c r="D1289" i="1"/>
  <c r="C1289" i="1"/>
  <c r="G1288" i="1"/>
  <c r="D1288" i="1"/>
  <c r="H1288" i="1" s="1"/>
  <c r="C1288" i="1"/>
  <c r="H1287" i="1"/>
  <c r="G1287" i="1"/>
  <c r="D1287" i="1"/>
  <c r="C1287" i="1"/>
  <c r="H1286" i="1"/>
  <c r="G1286" i="1"/>
  <c r="D1286" i="1"/>
  <c r="C1286" i="1"/>
  <c r="G1285" i="1"/>
  <c r="D1285" i="1"/>
  <c r="H1285" i="1" s="1"/>
  <c r="C1285" i="1"/>
  <c r="H1284" i="1"/>
  <c r="G1284" i="1"/>
  <c r="D1284" i="1"/>
  <c r="C1284" i="1"/>
  <c r="H1283" i="1"/>
  <c r="G1283" i="1"/>
  <c r="D1283" i="1"/>
  <c r="C1283" i="1"/>
  <c r="G1282" i="1"/>
  <c r="D1282" i="1"/>
  <c r="H1282" i="1" s="1"/>
  <c r="C1282" i="1"/>
  <c r="H1281" i="1"/>
  <c r="G1281" i="1"/>
  <c r="D1281" i="1"/>
  <c r="C1281" i="1"/>
  <c r="H1280" i="1"/>
  <c r="G1280" i="1"/>
  <c r="D1280" i="1"/>
  <c r="C1280" i="1"/>
  <c r="G1279" i="1"/>
  <c r="D1279" i="1"/>
  <c r="H1279" i="1" s="1"/>
  <c r="C1279" i="1"/>
  <c r="H1278" i="1"/>
  <c r="G1278" i="1"/>
  <c r="D1278" i="1"/>
  <c r="C1278" i="1"/>
  <c r="H1277" i="1"/>
  <c r="G1277" i="1"/>
  <c r="D1277" i="1"/>
  <c r="C1277" i="1"/>
  <c r="G1276" i="1"/>
  <c r="D1276" i="1"/>
  <c r="H1276" i="1" s="1"/>
  <c r="C1276" i="1"/>
  <c r="H1275" i="1"/>
  <c r="G1275" i="1"/>
  <c r="D1275" i="1"/>
  <c r="C1275" i="1"/>
  <c r="H1274" i="1"/>
  <c r="G1274" i="1"/>
  <c r="D1274" i="1"/>
  <c r="C1274" i="1"/>
  <c r="G1273" i="1"/>
  <c r="D1273" i="1"/>
  <c r="H1273" i="1" s="1"/>
  <c r="C1273" i="1"/>
  <c r="H1272" i="1"/>
  <c r="G1272" i="1"/>
  <c r="D1272" i="1"/>
  <c r="C1272" i="1"/>
  <c r="H1271" i="1"/>
  <c r="G1271" i="1"/>
  <c r="D1271" i="1"/>
  <c r="C1271" i="1"/>
  <c r="G1270" i="1"/>
  <c r="D1270" i="1"/>
  <c r="H1270" i="1" s="1"/>
  <c r="C1270" i="1"/>
  <c r="H1269" i="1"/>
  <c r="G1269" i="1"/>
  <c r="D1269" i="1"/>
  <c r="C1269" i="1"/>
  <c r="H1268" i="1"/>
  <c r="G1268" i="1"/>
  <c r="D1268" i="1"/>
  <c r="C1268" i="1"/>
  <c r="G1267" i="1"/>
  <c r="D1267" i="1"/>
  <c r="H1267" i="1" s="1"/>
  <c r="C1267" i="1"/>
  <c r="H1266" i="1"/>
  <c r="G1266" i="1"/>
  <c r="D1266" i="1"/>
  <c r="C1266" i="1"/>
  <c r="H1265" i="1"/>
  <c r="G1265" i="1"/>
  <c r="D1265" i="1"/>
  <c r="C1265" i="1"/>
  <c r="D1264" i="1"/>
  <c r="H1264" i="1" s="1"/>
  <c r="C1264" i="1"/>
  <c r="H1263" i="1"/>
  <c r="G1263" i="1"/>
  <c r="D1263" i="1"/>
  <c r="C1263" i="1"/>
  <c r="H1262" i="1"/>
  <c r="G1262" i="1"/>
  <c r="D1262" i="1"/>
  <c r="C1262" i="1"/>
  <c r="D1261" i="1"/>
  <c r="H1261" i="1" s="1"/>
  <c r="C1261" i="1"/>
  <c r="D1260" i="1"/>
  <c r="H1260" i="1" s="1"/>
  <c r="C1260" i="1"/>
  <c r="D1258" i="1"/>
  <c r="H1258" i="1" s="1"/>
  <c r="C1258" i="1"/>
  <c r="H1257" i="1"/>
  <c r="G1257" i="1"/>
  <c r="D1257" i="1"/>
  <c r="C1257" i="1"/>
  <c r="G1256" i="1"/>
  <c r="D1256" i="1"/>
  <c r="H1256" i="1" s="1"/>
  <c r="C1256" i="1"/>
  <c r="H1254" i="1"/>
  <c r="G1254" i="1"/>
  <c r="D1254" i="1"/>
  <c r="C1254" i="1"/>
  <c r="D1253" i="1"/>
  <c r="H1253" i="1" s="1"/>
  <c r="C1253" i="1"/>
  <c r="D1252" i="1"/>
  <c r="H1252" i="1" s="1"/>
  <c r="C1252" i="1"/>
  <c r="H1251" i="1"/>
  <c r="G1251" i="1"/>
  <c r="D1251" i="1"/>
  <c r="C1251" i="1"/>
  <c r="D1250" i="1"/>
  <c r="H1250" i="1" s="1"/>
  <c r="C1250" i="1"/>
  <c r="D1249" i="1"/>
  <c r="H1249" i="1" s="1"/>
  <c r="C1249" i="1"/>
  <c r="H1248" i="1"/>
  <c r="G1248" i="1"/>
  <c r="D1248" i="1"/>
  <c r="C1248" i="1"/>
  <c r="D1247" i="1"/>
  <c r="H1247" i="1" s="1"/>
  <c r="C1247" i="1"/>
  <c r="D1246" i="1"/>
  <c r="H1246" i="1" s="1"/>
  <c r="C1246" i="1"/>
  <c r="H1245" i="1"/>
  <c r="G1245" i="1"/>
  <c r="D1245" i="1"/>
  <c r="C1245" i="1"/>
  <c r="D1244" i="1"/>
  <c r="H1244" i="1" s="1"/>
  <c r="C1244" i="1"/>
  <c r="D1243" i="1"/>
  <c r="H1243" i="1" s="1"/>
  <c r="C1243" i="1"/>
  <c r="H1242" i="1"/>
  <c r="G1242" i="1"/>
  <c r="D1242" i="1"/>
  <c r="C1242" i="1"/>
  <c r="D1241" i="1"/>
  <c r="H1241" i="1" s="1"/>
  <c r="C1241" i="1"/>
  <c r="D1240" i="1"/>
  <c r="H1240" i="1" s="1"/>
  <c r="C1240" i="1"/>
  <c r="H1239" i="1"/>
  <c r="G1239" i="1"/>
  <c r="D1239" i="1"/>
  <c r="C1239" i="1"/>
  <c r="D1238" i="1"/>
  <c r="H1238" i="1" s="1"/>
  <c r="C1238" i="1"/>
  <c r="D1237" i="1"/>
  <c r="H1237" i="1" s="1"/>
  <c r="C1237" i="1"/>
  <c r="H1236" i="1"/>
  <c r="G1236" i="1"/>
  <c r="D1236" i="1"/>
  <c r="C1236" i="1"/>
  <c r="D1235" i="1"/>
  <c r="H1235" i="1" s="1"/>
  <c r="C1235" i="1"/>
  <c r="D1234" i="1"/>
  <c r="H1234" i="1" s="1"/>
  <c r="C1234" i="1"/>
  <c r="H1233" i="1"/>
  <c r="G1233" i="1"/>
  <c r="D1233" i="1"/>
  <c r="C1233" i="1"/>
  <c r="D1232" i="1"/>
  <c r="H1232" i="1" s="1"/>
  <c r="C1232" i="1"/>
  <c r="D1231" i="1"/>
  <c r="H1231" i="1" s="1"/>
  <c r="C1231" i="1"/>
  <c r="H1230" i="1"/>
  <c r="G1230" i="1"/>
  <c r="D1230" i="1"/>
  <c r="C1230" i="1"/>
  <c r="D1229" i="1"/>
  <c r="H1229" i="1" s="1"/>
  <c r="C1229" i="1"/>
  <c r="D1228" i="1"/>
  <c r="H1228" i="1" s="1"/>
  <c r="C1228" i="1"/>
  <c r="H1227" i="1"/>
  <c r="G1227" i="1"/>
  <c r="D1227" i="1"/>
  <c r="C1227" i="1"/>
  <c r="D1226" i="1"/>
  <c r="H1226" i="1" s="1"/>
  <c r="C1226" i="1"/>
  <c r="D1225" i="1"/>
  <c r="H1225" i="1" s="1"/>
  <c r="C1225" i="1"/>
  <c r="H1224" i="1"/>
  <c r="G1224" i="1"/>
  <c r="D1224" i="1"/>
  <c r="C1224" i="1"/>
  <c r="D1223" i="1"/>
  <c r="H1222" i="1"/>
  <c r="G1222" i="1"/>
  <c r="D1222" i="1"/>
  <c r="C1222" i="1"/>
  <c r="H1221" i="1"/>
  <c r="G1221" i="1"/>
  <c r="D1221" i="1"/>
  <c r="C1221" i="1"/>
  <c r="D1220" i="1"/>
  <c r="H1220" i="1" s="1"/>
  <c r="C1220" i="1"/>
  <c r="H1219" i="1"/>
  <c r="G1219" i="1"/>
  <c r="D1219" i="1"/>
  <c r="C1219" i="1"/>
  <c r="H1218" i="1"/>
  <c r="G1218" i="1"/>
  <c r="D1218" i="1"/>
  <c r="C1218" i="1"/>
  <c r="D1217" i="1"/>
  <c r="H1217" i="1" s="1"/>
  <c r="C1217" i="1"/>
  <c r="H1216" i="1"/>
  <c r="G1216" i="1"/>
  <c r="D1216" i="1"/>
  <c r="C1216" i="1"/>
  <c r="H1215" i="1"/>
  <c r="G1215" i="1"/>
  <c r="D1215" i="1"/>
  <c r="C1215" i="1"/>
  <c r="D1214" i="1"/>
  <c r="H1214" i="1" s="1"/>
  <c r="C1214" i="1"/>
  <c r="H1213" i="1"/>
  <c r="G1213" i="1"/>
  <c r="D1213" i="1"/>
  <c r="C1213" i="1"/>
  <c r="H1212" i="1"/>
  <c r="G1212" i="1"/>
  <c r="D1212" i="1"/>
  <c r="C1212" i="1"/>
  <c r="D1211" i="1"/>
  <c r="H1211" i="1" s="1"/>
  <c r="C1211" i="1"/>
  <c r="H1210" i="1"/>
  <c r="G1210" i="1"/>
  <c r="D1210" i="1"/>
  <c r="C1210" i="1"/>
  <c r="H1209" i="1"/>
  <c r="G1209" i="1"/>
  <c r="D1209" i="1"/>
  <c r="C1209" i="1"/>
  <c r="D1208" i="1"/>
  <c r="H1208" i="1" s="1"/>
  <c r="C1208" i="1"/>
  <c r="D1207" i="1"/>
  <c r="H1206" i="1"/>
  <c r="G1206" i="1"/>
  <c r="D1206" i="1"/>
  <c r="C1206" i="1"/>
  <c r="H1205" i="1"/>
  <c r="D1205" i="1"/>
  <c r="G1205" i="1" s="1"/>
  <c r="C1205" i="1"/>
  <c r="H1204" i="1"/>
  <c r="G1204" i="1"/>
  <c r="D1204" i="1"/>
  <c r="C1204" i="1"/>
  <c r="H1203" i="1"/>
  <c r="G1203" i="1"/>
  <c r="D1203" i="1"/>
  <c r="C1203" i="1"/>
  <c r="H1202" i="1"/>
  <c r="D1202" i="1"/>
  <c r="G1202" i="1" s="1"/>
  <c r="C1202" i="1"/>
  <c r="H1201" i="1"/>
  <c r="G1201" i="1"/>
  <c r="D1201" i="1"/>
  <c r="C1201" i="1"/>
  <c r="H1200" i="1"/>
  <c r="G1200" i="1"/>
  <c r="D1200" i="1"/>
  <c r="C1200" i="1"/>
  <c r="H1199" i="1"/>
  <c r="D1199" i="1"/>
  <c r="G1199" i="1" s="1"/>
  <c r="C1199" i="1"/>
  <c r="H1198" i="1"/>
  <c r="G1198" i="1"/>
  <c r="D1198" i="1"/>
  <c r="C1198" i="1"/>
  <c r="H1197" i="1"/>
  <c r="G1197" i="1"/>
  <c r="D1197" i="1"/>
  <c r="C1197" i="1"/>
  <c r="H1196" i="1"/>
  <c r="D1196" i="1"/>
  <c r="G1196" i="1" s="1"/>
  <c r="C1196" i="1"/>
  <c r="H1195" i="1"/>
  <c r="G1195" i="1"/>
  <c r="D1195" i="1"/>
  <c r="C1195" i="1"/>
  <c r="H1194" i="1"/>
  <c r="G1194" i="1"/>
  <c r="D1194" i="1"/>
  <c r="C1194" i="1"/>
  <c r="H1193" i="1"/>
  <c r="D1193" i="1"/>
  <c r="G1193" i="1" s="1"/>
  <c r="C1193" i="1"/>
  <c r="H1192" i="1"/>
  <c r="G1192" i="1"/>
  <c r="D1192" i="1"/>
  <c r="C1192" i="1"/>
  <c r="H1191" i="1"/>
  <c r="G1191" i="1"/>
  <c r="D1191" i="1"/>
  <c r="C1191" i="1"/>
  <c r="H1190" i="1"/>
  <c r="D1190" i="1"/>
  <c r="G1190" i="1" s="1"/>
  <c r="C1190" i="1"/>
  <c r="H1189" i="1"/>
  <c r="G1189" i="1"/>
  <c r="D1189" i="1"/>
  <c r="C1189" i="1"/>
  <c r="H1188" i="1"/>
  <c r="G1188" i="1"/>
  <c r="D1188" i="1"/>
  <c r="C1188" i="1"/>
  <c r="H1187" i="1"/>
  <c r="D1187" i="1"/>
  <c r="G1187" i="1" s="1"/>
  <c r="C1187" i="1"/>
  <c r="H1186" i="1"/>
  <c r="G1186" i="1"/>
  <c r="D1186" i="1"/>
  <c r="C1186" i="1"/>
  <c r="H1185" i="1"/>
  <c r="G1185" i="1"/>
  <c r="D1185" i="1"/>
  <c r="C1185" i="1"/>
  <c r="H1184" i="1"/>
  <c r="D1184" i="1"/>
  <c r="G1184" i="1" s="1"/>
  <c r="C1184" i="1"/>
  <c r="H1183" i="1"/>
  <c r="G1183" i="1"/>
  <c r="D1183" i="1"/>
  <c r="C1183" i="1"/>
  <c r="H1182" i="1"/>
  <c r="G1182" i="1"/>
  <c r="D1182" i="1"/>
  <c r="C1182" i="1"/>
  <c r="H1179" i="1"/>
  <c r="G1179" i="1"/>
  <c r="D1179" i="1"/>
  <c r="C1179" i="1"/>
  <c r="H1178" i="1"/>
  <c r="G1178" i="1"/>
  <c r="D1178" i="1"/>
  <c r="C1178" i="1"/>
  <c r="D1177" i="1"/>
  <c r="H1177" i="1" s="1"/>
  <c r="C1177" i="1"/>
  <c r="H1176" i="1"/>
  <c r="G1176" i="1"/>
  <c r="D1176" i="1"/>
  <c r="C1176" i="1"/>
  <c r="H1175" i="1"/>
  <c r="G1175" i="1"/>
  <c r="D1175" i="1"/>
  <c r="C1175" i="1"/>
  <c r="D1174" i="1"/>
  <c r="H1174" i="1" s="1"/>
  <c r="C1174" i="1"/>
  <c r="H1173" i="1"/>
  <c r="G1173" i="1"/>
  <c r="D1173" i="1"/>
  <c r="C1173" i="1"/>
  <c r="H1172" i="1"/>
  <c r="G1172" i="1"/>
  <c r="D1172" i="1"/>
  <c r="C1172" i="1"/>
  <c r="D1171" i="1"/>
  <c r="H1171" i="1" s="1"/>
  <c r="C1171" i="1"/>
  <c r="H1170" i="1"/>
  <c r="G1170" i="1"/>
  <c r="D1170" i="1"/>
  <c r="C1170" i="1"/>
  <c r="H1169" i="1"/>
  <c r="G1169" i="1"/>
  <c r="D1169" i="1"/>
  <c r="C1169" i="1"/>
  <c r="D1168" i="1"/>
  <c r="H1168" i="1" s="1"/>
  <c r="C1168" i="1"/>
  <c r="H1167" i="1"/>
  <c r="G1167" i="1"/>
  <c r="D1167" i="1"/>
  <c r="C1167" i="1"/>
  <c r="H1166" i="1"/>
  <c r="G1166" i="1"/>
  <c r="D1166" i="1"/>
  <c r="C1166" i="1"/>
  <c r="D1165" i="1"/>
  <c r="H1165" i="1" s="1"/>
  <c r="C1165" i="1"/>
  <c r="H1164" i="1"/>
  <c r="G1164" i="1"/>
  <c r="D1164" i="1"/>
  <c r="C1164" i="1"/>
  <c r="H1163" i="1"/>
  <c r="G1163" i="1"/>
  <c r="D1163" i="1"/>
  <c r="C1163" i="1"/>
  <c r="D1162" i="1"/>
  <c r="H1162" i="1" s="1"/>
  <c r="C1162" i="1"/>
  <c r="H1161" i="1"/>
  <c r="G1161" i="1"/>
  <c r="D1161" i="1"/>
  <c r="C1161" i="1"/>
  <c r="H1160" i="1"/>
  <c r="G1160" i="1"/>
  <c r="D1160" i="1"/>
  <c r="C1160" i="1"/>
  <c r="D1159" i="1"/>
  <c r="H1159" i="1" s="1"/>
  <c r="C1159" i="1"/>
  <c r="H1158" i="1"/>
  <c r="G1158" i="1"/>
  <c r="D1158" i="1"/>
  <c r="C1158" i="1"/>
  <c r="H1157" i="1"/>
  <c r="G1157" i="1"/>
  <c r="D1157" i="1"/>
  <c r="C1157" i="1"/>
  <c r="D1156" i="1"/>
  <c r="H1156" i="1" s="1"/>
  <c r="C1156" i="1"/>
  <c r="H1155" i="1"/>
  <c r="G1155" i="1"/>
  <c r="D1155" i="1"/>
  <c r="C1155" i="1"/>
  <c r="H1154" i="1"/>
  <c r="G1154" i="1"/>
  <c r="D1154" i="1"/>
  <c r="C1154" i="1"/>
  <c r="D1153" i="1"/>
  <c r="H1153" i="1" s="1"/>
  <c r="C1153" i="1"/>
  <c r="H1152" i="1"/>
  <c r="G1152" i="1"/>
  <c r="D1152" i="1"/>
  <c r="C1152" i="1"/>
  <c r="H1151" i="1"/>
  <c r="G1151" i="1"/>
  <c r="D1151" i="1"/>
  <c r="C1151" i="1"/>
  <c r="D1150" i="1"/>
  <c r="H1150" i="1" s="1"/>
  <c r="C1150" i="1"/>
  <c r="H1149" i="1"/>
  <c r="G1149" i="1"/>
  <c r="D1149" i="1"/>
  <c r="C1149" i="1"/>
  <c r="H1148" i="1"/>
  <c r="G1148" i="1"/>
  <c r="D1148" i="1"/>
  <c r="C1148" i="1"/>
  <c r="D1147" i="1"/>
  <c r="H1147" i="1" s="1"/>
  <c r="C1147" i="1"/>
  <c r="H1146" i="1"/>
  <c r="G1146" i="1"/>
  <c r="D1146" i="1"/>
  <c r="C1146" i="1"/>
  <c r="H1145" i="1"/>
  <c r="G1145" i="1"/>
  <c r="D1145" i="1"/>
  <c r="C1145" i="1"/>
  <c r="D1144" i="1"/>
  <c r="H1144" i="1" s="1"/>
  <c r="C1144" i="1"/>
  <c r="H1143" i="1"/>
  <c r="G1143" i="1"/>
  <c r="D1143" i="1"/>
  <c r="C1143" i="1"/>
  <c r="H1142" i="1"/>
  <c r="G1142" i="1"/>
  <c r="D1142" i="1"/>
  <c r="C1142" i="1"/>
  <c r="D1141" i="1"/>
  <c r="H1141" i="1" s="1"/>
  <c r="C1141" i="1"/>
  <c r="H1140" i="1"/>
  <c r="G1140" i="1"/>
  <c r="D1140" i="1"/>
  <c r="C1140" i="1"/>
  <c r="H1139" i="1"/>
  <c r="G1139" i="1"/>
  <c r="D1139" i="1"/>
  <c r="C1139" i="1"/>
  <c r="D1138" i="1"/>
  <c r="C1138" i="1"/>
  <c r="H1138" i="1" s="1"/>
  <c r="H1137" i="1"/>
  <c r="G1137" i="1"/>
  <c r="D1137" i="1"/>
  <c r="C1137" i="1"/>
  <c r="H1136" i="1"/>
  <c r="G1136" i="1"/>
  <c r="D1136" i="1"/>
  <c r="C1136" i="1"/>
  <c r="D1135" i="1"/>
  <c r="C1135" i="1"/>
  <c r="H1135" i="1" s="1"/>
  <c r="H1134" i="1"/>
  <c r="G1134" i="1"/>
  <c r="D1134" i="1"/>
  <c r="C1134" i="1"/>
  <c r="H1133" i="1"/>
  <c r="G1133" i="1"/>
  <c r="D1133" i="1"/>
  <c r="C1133" i="1"/>
  <c r="D1132" i="1"/>
  <c r="C1132" i="1"/>
  <c r="H1132" i="1" s="1"/>
  <c r="H1131" i="1"/>
  <c r="G1131" i="1"/>
  <c r="D1131" i="1"/>
  <c r="C1131" i="1"/>
  <c r="H1130" i="1"/>
  <c r="G1130" i="1"/>
  <c r="D1130" i="1"/>
  <c r="C1130" i="1"/>
  <c r="D1129" i="1"/>
  <c r="C1129" i="1"/>
  <c r="H1129" i="1" s="1"/>
  <c r="H1128" i="1"/>
  <c r="G1128" i="1"/>
  <c r="D1128" i="1"/>
  <c r="C1128" i="1"/>
  <c r="H1127" i="1"/>
  <c r="G1127" i="1"/>
  <c r="D1127" i="1"/>
  <c r="C1127" i="1"/>
  <c r="D1126" i="1"/>
  <c r="C1126" i="1"/>
  <c r="H1126" i="1" s="1"/>
  <c r="H1125" i="1"/>
  <c r="G1125" i="1"/>
  <c r="D1125" i="1"/>
  <c r="C1125" i="1"/>
  <c r="H1124" i="1"/>
  <c r="G1124" i="1"/>
  <c r="D1124" i="1"/>
  <c r="C1124" i="1"/>
  <c r="D1123" i="1"/>
  <c r="C1123" i="1"/>
  <c r="H1123" i="1" s="1"/>
  <c r="H1122" i="1"/>
  <c r="G1122" i="1"/>
  <c r="D1122" i="1"/>
  <c r="C1122" i="1"/>
  <c r="H1121" i="1"/>
  <c r="G1121" i="1"/>
  <c r="D1121" i="1"/>
  <c r="C1121" i="1"/>
  <c r="D1120" i="1"/>
  <c r="C1120" i="1"/>
  <c r="H1120" i="1" s="1"/>
  <c r="H1119" i="1"/>
  <c r="G1119" i="1"/>
  <c r="D1119" i="1"/>
  <c r="C1119" i="1"/>
  <c r="H1118" i="1"/>
  <c r="G1118" i="1"/>
  <c r="D1118" i="1"/>
  <c r="C1118" i="1"/>
  <c r="D1117" i="1"/>
  <c r="C1117" i="1"/>
  <c r="H1117" i="1" s="1"/>
  <c r="H1116" i="1"/>
  <c r="G1116" i="1"/>
  <c r="D1116" i="1"/>
  <c r="C1116" i="1"/>
  <c r="H1115" i="1"/>
  <c r="G1115" i="1"/>
  <c r="D1115" i="1"/>
  <c r="C1115" i="1"/>
  <c r="D1114" i="1"/>
  <c r="C1114" i="1"/>
  <c r="H1114" i="1" s="1"/>
  <c r="H1113" i="1"/>
  <c r="G1113" i="1"/>
  <c r="D1113" i="1"/>
  <c r="C1113" i="1"/>
  <c r="H1112" i="1"/>
  <c r="G1112" i="1"/>
  <c r="D1112" i="1"/>
  <c r="C1112" i="1"/>
  <c r="D1111" i="1"/>
  <c r="C1111" i="1"/>
  <c r="H1111" i="1" s="1"/>
  <c r="H1110" i="1"/>
  <c r="G1110" i="1"/>
  <c r="D1110" i="1"/>
  <c r="C1110" i="1"/>
  <c r="H1109" i="1"/>
  <c r="G1109" i="1"/>
  <c r="D1109" i="1"/>
  <c r="C1109" i="1"/>
  <c r="D1108" i="1"/>
  <c r="C1108" i="1"/>
  <c r="H1108" i="1" s="1"/>
  <c r="H1107" i="1"/>
  <c r="G1107" i="1"/>
  <c r="D1107" i="1"/>
  <c r="C1107" i="1"/>
  <c r="H1106" i="1"/>
  <c r="G1106" i="1"/>
  <c r="D1106" i="1"/>
  <c r="C1106" i="1"/>
  <c r="D1105" i="1"/>
  <c r="C1105" i="1"/>
  <c r="H1105" i="1" s="1"/>
  <c r="H1104" i="1"/>
  <c r="G1104" i="1"/>
  <c r="D1104" i="1"/>
  <c r="C1104" i="1"/>
  <c r="H1103" i="1"/>
  <c r="G1103" i="1"/>
  <c r="D1103" i="1"/>
  <c r="C1103" i="1"/>
  <c r="D1102" i="1"/>
  <c r="C1102" i="1"/>
  <c r="H1102" i="1" s="1"/>
  <c r="H1101" i="1"/>
  <c r="G1101" i="1"/>
  <c r="D1101" i="1"/>
  <c r="C1101" i="1"/>
  <c r="H1100" i="1"/>
  <c r="G1100" i="1"/>
  <c r="D1100" i="1"/>
  <c r="C1100" i="1"/>
  <c r="D1099" i="1"/>
  <c r="C1099" i="1"/>
  <c r="H1099" i="1" s="1"/>
  <c r="H1098" i="1"/>
  <c r="G1098" i="1"/>
  <c r="D1098" i="1"/>
  <c r="C1098" i="1"/>
  <c r="H1097" i="1"/>
  <c r="G1097" i="1"/>
  <c r="D1097" i="1"/>
  <c r="C1097" i="1"/>
  <c r="D1096" i="1"/>
  <c r="C1096" i="1"/>
  <c r="H1095" i="1"/>
  <c r="G1095" i="1"/>
  <c r="D1095" i="1"/>
  <c r="C1095" i="1"/>
  <c r="H1094" i="1"/>
  <c r="G1094" i="1"/>
  <c r="D1094" i="1"/>
  <c r="C1094" i="1"/>
  <c r="D1093" i="1"/>
  <c r="H1092" i="1"/>
  <c r="G1092" i="1"/>
  <c r="D1092" i="1"/>
  <c r="C1092" i="1"/>
  <c r="H1091" i="1"/>
  <c r="G1091" i="1"/>
  <c r="D1091" i="1"/>
  <c r="C1091" i="1"/>
  <c r="D1090" i="1"/>
  <c r="C1090" i="1"/>
  <c r="H1089" i="1"/>
  <c r="G1089" i="1"/>
  <c r="D1089" i="1"/>
  <c r="C1089" i="1"/>
  <c r="H1088" i="1"/>
  <c r="G1088" i="1"/>
  <c r="D1088" i="1"/>
  <c r="C1088" i="1"/>
  <c r="D1087" i="1"/>
  <c r="C1087" i="1"/>
  <c r="H1087" i="1" s="1"/>
  <c r="H1086" i="1"/>
  <c r="G1086" i="1"/>
  <c r="D1086" i="1"/>
  <c r="C1086" i="1"/>
  <c r="H1085" i="1"/>
  <c r="G1085" i="1"/>
  <c r="D1085" i="1"/>
  <c r="C1085" i="1"/>
  <c r="D1084" i="1"/>
  <c r="C1084" i="1"/>
  <c r="H1084" i="1" s="1"/>
  <c r="H1083" i="1"/>
  <c r="G1083" i="1"/>
  <c r="D1083" i="1"/>
  <c r="C1083" i="1"/>
  <c r="H1082" i="1"/>
  <c r="G1082" i="1"/>
  <c r="D1082" i="1"/>
  <c r="C1082" i="1"/>
  <c r="D1081" i="1"/>
  <c r="C1081" i="1"/>
  <c r="H1081" i="1" s="1"/>
  <c r="H1080" i="1"/>
  <c r="G1080" i="1"/>
  <c r="D1080" i="1"/>
  <c r="C1080" i="1"/>
  <c r="H1079" i="1"/>
  <c r="G1079" i="1"/>
  <c r="D1079" i="1"/>
  <c r="C1079" i="1"/>
  <c r="D1078" i="1"/>
  <c r="C1078" i="1"/>
  <c r="H1078" i="1" s="1"/>
  <c r="H1077" i="1"/>
  <c r="G1077" i="1"/>
  <c r="D1077" i="1"/>
  <c r="C1077" i="1"/>
  <c r="H1076" i="1"/>
  <c r="G1076" i="1"/>
  <c r="D1076" i="1"/>
  <c r="C1076" i="1"/>
  <c r="C1075" i="1"/>
  <c r="D1073" i="1"/>
  <c r="C1073" i="1"/>
  <c r="H1072" i="1"/>
  <c r="D1072" i="1"/>
  <c r="C1072" i="1"/>
  <c r="G1072" i="1" s="1"/>
  <c r="H1071" i="1"/>
  <c r="G1071" i="1"/>
  <c r="D1071" i="1"/>
  <c r="C1071" i="1"/>
  <c r="D1070" i="1"/>
  <c r="C1070" i="1"/>
  <c r="H1069" i="1"/>
  <c r="D1069" i="1"/>
  <c r="C1069" i="1"/>
  <c r="G1069" i="1" s="1"/>
  <c r="H1068" i="1"/>
  <c r="G1068" i="1"/>
  <c r="D1068" i="1"/>
  <c r="C1068" i="1"/>
  <c r="D1067" i="1"/>
  <c r="C1067" i="1"/>
  <c r="H1066" i="1"/>
  <c r="D1066" i="1"/>
  <c r="C1066" i="1"/>
  <c r="G1066" i="1" s="1"/>
  <c r="H1065" i="1"/>
  <c r="G1065" i="1"/>
  <c r="D1065" i="1"/>
  <c r="C1065" i="1"/>
  <c r="D1064" i="1"/>
  <c r="C1064" i="1"/>
  <c r="H1063" i="1"/>
  <c r="D1063" i="1"/>
  <c r="C1063" i="1"/>
  <c r="G1063" i="1" s="1"/>
  <c r="H1062" i="1"/>
  <c r="G1062" i="1"/>
  <c r="D1062" i="1"/>
  <c r="C1062" i="1"/>
  <c r="D1061" i="1"/>
  <c r="C1061" i="1"/>
  <c r="H1060" i="1"/>
  <c r="D1060" i="1"/>
  <c r="C1060" i="1"/>
  <c r="G1060" i="1" s="1"/>
  <c r="H1059" i="1"/>
  <c r="G1059" i="1"/>
  <c r="D1059" i="1"/>
  <c r="C1059" i="1"/>
  <c r="D1058" i="1"/>
  <c r="C1058" i="1"/>
  <c r="H1057" i="1"/>
  <c r="D1057" i="1"/>
  <c r="C1057" i="1"/>
  <c r="G1057" i="1" s="1"/>
  <c r="H1056" i="1"/>
  <c r="G1056" i="1"/>
  <c r="D1056" i="1"/>
  <c r="C1056" i="1"/>
  <c r="D1055" i="1"/>
  <c r="C1055" i="1"/>
  <c r="H1054" i="1"/>
  <c r="D1054" i="1"/>
  <c r="C1054" i="1"/>
  <c r="G1054" i="1" s="1"/>
  <c r="H1053" i="1"/>
  <c r="G1053" i="1"/>
  <c r="D1053" i="1"/>
  <c r="C1053" i="1"/>
  <c r="D1052" i="1"/>
  <c r="C1052" i="1"/>
  <c r="H1051" i="1"/>
  <c r="D1051" i="1"/>
  <c r="C1051" i="1"/>
  <c r="G1051" i="1" s="1"/>
  <c r="H1050" i="1"/>
  <c r="G1050" i="1"/>
  <c r="D1050" i="1"/>
  <c r="C1050" i="1"/>
  <c r="D1049" i="1"/>
  <c r="C1049" i="1"/>
  <c r="H1048" i="1"/>
  <c r="D1048" i="1"/>
  <c r="C1048" i="1"/>
  <c r="G1048" i="1" s="1"/>
  <c r="H1047" i="1"/>
  <c r="G1047" i="1"/>
  <c r="D1047" i="1"/>
  <c r="C1047" i="1"/>
  <c r="D1046" i="1"/>
  <c r="C1046" i="1"/>
  <c r="H1045" i="1"/>
  <c r="D1045" i="1"/>
  <c r="C1045" i="1"/>
  <c r="G1045" i="1" s="1"/>
  <c r="H1044" i="1"/>
  <c r="G1044" i="1"/>
  <c r="D1044" i="1"/>
  <c r="C1044" i="1"/>
  <c r="D1043" i="1"/>
  <c r="C1043" i="1"/>
  <c r="H1042" i="1"/>
  <c r="D1042" i="1"/>
  <c r="C1042" i="1"/>
  <c r="G1042" i="1" s="1"/>
  <c r="H1041" i="1"/>
  <c r="G1041" i="1"/>
  <c r="D1041" i="1"/>
  <c r="C1041" i="1"/>
  <c r="D1040" i="1"/>
  <c r="C1040" i="1"/>
  <c r="H1039" i="1"/>
  <c r="D1039" i="1"/>
  <c r="C1039" i="1"/>
  <c r="G1039" i="1" s="1"/>
  <c r="H1038" i="1"/>
  <c r="G1038" i="1"/>
  <c r="D1038" i="1"/>
  <c r="C1038" i="1"/>
  <c r="D1037" i="1"/>
  <c r="C1037" i="1"/>
  <c r="H1036" i="1"/>
  <c r="D1036" i="1"/>
  <c r="C1036" i="1"/>
  <c r="G1036" i="1" s="1"/>
  <c r="H1035" i="1"/>
  <c r="G1035" i="1"/>
  <c r="D1035" i="1"/>
  <c r="C1035" i="1"/>
  <c r="D1034" i="1"/>
  <c r="C1034" i="1"/>
  <c r="H1033" i="1"/>
  <c r="D1033" i="1"/>
  <c r="C1033" i="1"/>
  <c r="G1033" i="1" s="1"/>
  <c r="H1032" i="1"/>
  <c r="G1032" i="1"/>
  <c r="D1032" i="1"/>
  <c r="C1032" i="1"/>
  <c r="D1031" i="1"/>
  <c r="C1031" i="1"/>
  <c r="H1030" i="1"/>
  <c r="D1030" i="1"/>
  <c r="C1030" i="1"/>
  <c r="G1030" i="1" s="1"/>
  <c r="H1029" i="1"/>
  <c r="G1029" i="1"/>
  <c r="D1029" i="1"/>
  <c r="C1029" i="1"/>
  <c r="D1028" i="1"/>
  <c r="C1028" i="1"/>
  <c r="H1027" i="1"/>
  <c r="D1027" i="1"/>
  <c r="C1027" i="1"/>
  <c r="G1027" i="1" s="1"/>
  <c r="H1026" i="1"/>
  <c r="G1026" i="1"/>
  <c r="D1026" i="1"/>
  <c r="C1026" i="1"/>
  <c r="D1025" i="1"/>
  <c r="C1025" i="1"/>
  <c r="H1024" i="1"/>
  <c r="D1024" i="1"/>
  <c r="C1024" i="1"/>
  <c r="G1024" i="1" s="1"/>
  <c r="H1023" i="1"/>
  <c r="G1023" i="1"/>
  <c r="D1023" i="1"/>
  <c r="C1023" i="1"/>
  <c r="D1022" i="1"/>
  <c r="C1022" i="1"/>
  <c r="H1021" i="1"/>
  <c r="D1021" i="1"/>
  <c r="C1021" i="1"/>
  <c r="G1021" i="1" s="1"/>
  <c r="H1020" i="1"/>
  <c r="G1020" i="1"/>
  <c r="D1020" i="1"/>
  <c r="C1020" i="1"/>
  <c r="D1019" i="1"/>
  <c r="C1019" i="1"/>
  <c r="H1018" i="1"/>
  <c r="D1018" i="1"/>
  <c r="C1018" i="1"/>
  <c r="G1018" i="1" s="1"/>
  <c r="H1017" i="1"/>
  <c r="G1017" i="1"/>
  <c r="D1017" i="1"/>
  <c r="C1017" i="1"/>
  <c r="D1016" i="1"/>
  <c r="C1016" i="1"/>
  <c r="H1015" i="1"/>
  <c r="D1015" i="1"/>
  <c r="C1015" i="1"/>
  <c r="G1015" i="1" s="1"/>
  <c r="H1014" i="1"/>
  <c r="G1014" i="1"/>
  <c r="D1014" i="1"/>
  <c r="C1014" i="1"/>
  <c r="D1013" i="1"/>
  <c r="C1013" i="1"/>
  <c r="D1012" i="1"/>
  <c r="H1010" i="1"/>
  <c r="D1010" i="1"/>
  <c r="G1010" i="1" s="1"/>
  <c r="C1010" i="1"/>
  <c r="D1009" i="1"/>
  <c r="H1009" i="1" s="1"/>
  <c r="C1009" i="1"/>
  <c r="H1008" i="1"/>
  <c r="G1008" i="1"/>
  <c r="D1008" i="1"/>
  <c r="C1008" i="1"/>
  <c r="H1007" i="1"/>
  <c r="D1007" i="1"/>
  <c r="G1007" i="1" s="1"/>
  <c r="C1007" i="1"/>
  <c r="H1006" i="1"/>
  <c r="D1006" i="1"/>
  <c r="G1006" i="1" s="1"/>
  <c r="C1006" i="1"/>
  <c r="H1005" i="1"/>
  <c r="G1005" i="1"/>
  <c r="D1005" i="1"/>
  <c r="C1005" i="1"/>
  <c r="H1004" i="1"/>
  <c r="D1004" i="1"/>
  <c r="G1004" i="1" s="1"/>
  <c r="C1004" i="1"/>
  <c r="H1003" i="1"/>
  <c r="G1003" i="1"/>
  <c r="D1003" i="1"/>
  <c r="C1003" i="1"/>
  <c r="H1002" i="1"/>
  <c r="G1002" i="1"/>
  <c r="D1002" i="1"/>
  <c r="C1002" i="1"/>
  <c r="H1001" i="1"/>
  <c r="D1001" i="1"/>
  <c r="G1001" i="1" s="1"/>
  <c r="C1001" i="1"/>
  <c r="D1000" i="1"/>
  <c r="C1000" i="1"/>
  <c r="H999" i="1"/>
  <c r="G999" i="1"/>
  <c r="D999" i="1"/>
  <c r="C999" i="1"/>
  <c r="H998" i="1"/>
  <c r="D998" i="1"/>
  <c r="G998" i="1" s="1"/>
  <c r="C998" i="1"/>
  <c r="D997" i="1"/>
  <c r="H997" i="1" s="1"/>
  <c r="C997" i="1"/>
  <c r="H996" i="1"/>
  <c r="G996" i="1"/>
  <c r="D996" i="1"/>
  <c r="C996" i="1"/>
  <c r="H995" i="1"/>
  <c r="D995" i="1"/>
  <c r="G995" i="1" s="1"/>
  <c r="C995" i="1"/>
  <c r="D994" i="1"/>
  <c r="H994" i="1" s="1"/>
  <c r="C994" i="1"/>
  <c r="H993" i="1"/>
  <c r="G993" i="1"/>
  <c r="D993" i="1"/>
  <c r="C993" i="1"/>
  <c r="H992" i="1"/>
  <c r="D992" i="1"/>
  <c r="G992" i="1" s="1"/>
  <c r="C992" i="1"/>
  <c r="H991" i="1"/>
  <c r="G991" i="1"/>
  <c r="D991" i="1"/>
  <c r="C991" i="1"/>
  <c r="H990" i="1"/>
  <c r="G990" i="1"/>
  <c r="D990" i="1"/>
  <c r="C990" i="1"/>
  <c r="H989" i="1"/>
  <c r="D989" i="1"/>
  <c r="G989" i="1" s="1"/>
  <c r="C989" i="1"/>
  <c r="G988" i="1"/>
  <c r="D988" i="1"/>
  <c r="H988" i="1" s="1"/>
  <c r="C988" i="1"/>
  <c r="H987" i="1"/>
  <c r="G987" i="1"/>
  <c r="D987" i="1"/>
  <c r="C987" i="1"/>
  <c r="H986" i="1"/>
  <c r="D986" i="1"/>
  <c r="G986" i="1" s="1"/>
  <c r="C986" i="1"/>
  <c r="D985" i="1"/>
  <c r="H985" i="1" s="1"/>
  <c r="C985" i="1"/>
  <c r="H984" i="1"/>
  <c r="G984" i="1"/>
  <c r="D984" i="1"/>
  <c r="C984" i="1"/>
  <c r="H983" i="1"/>
  <c r="D983" i="1"/>
  <c r="G983" i="1" s="1"/>
  <c r="C983" i="1"/>
  <c r="D982" i="1"/>
  <c r="H982" i="1" s="1"/>
  <c r="C982" i="1"/>
  <c r="H981" i="1"/>
  <c r="G981" i="1"/>
  <c r="D981" i="1"/>
  <c r="C981" i="1"/>
  <c r="H980" i="1"/>
  <c r="D980" i="1"/>
  <c r="G980" i="1" s="1"/>
  <c r="C980" i="1"/>
  <c r="D979" i="1"/>
  <c r="H979" i="1" s="1"/>
  <c r="C979" i="1"/>
  <c r="H978" i="1"/>
  <c r="G978" i="1"/>
  <c r="D978" i="1"/>
  <c r="C978" i="1"/>
  <c r="H977" i="1"/>
  <c r="D977" i="1"/>
  <c r="G977" i="1" s="1"/>
  <c r="C977" i="1"/>
  <c r="D976" i="1"/>
  <c r="H976" i="1" s="1"/>
  <c r="C976" i="1"/>
  <c r="H975" i="1"/>
  <c r="G975" i="1"/>
  <c r="D975" i="1"/>
  <c r="C975" i="1"/>
  <c r="H974" i="1"/>
  <c r="D974" i="1"/>
  <c r="G974" i="1" s="1"/>
  <c r="C974" i="1"/>
  <c r="D973" i="1"/>
  <c r="H973" i="1" s="1"/>
  <c r="C973" i="1"/>
  <c r="H972" i="1"/>
  <c r="G972" i="1"/>
  <c r="D972" i="1"/>
  <c r="C972" i="1"/>
  <c r="H971" i="1"/>
  <c r="D971" i="1"/>
  <c r="G971" i="1" s="1"/>
  <c r="C971" i="1"/>
  <c r="H970" i="1"/>
  <c r="D970" i="1"/>
  <c r="G970" i="1" s="1"/>
  <c r="C970" i="1"/>
  <c r="H969" i="1"/>
  <c r="G969" i="1"/>
  <c r="D969" i="1"/>
  <c r="C969" i="1"/>
  <c r="H968" i="1"/>
  <c r="D968" i="1"/>
  <c r="G968" i="1" s="1"/>
  <c r="C968" i="1"/>
  <c r="H967" i="1"/>
  <c r="G967" i="1"/>
  <c r="D967" i="1"/>
  <c r="C967" i="1"/>
  <c r="H966" i="1"/>
  <c r="G966" i="1"/>
  <c r="D966" i="1"/>
  <c r="C966" i="1"/>
  <c r="H965" i="1"/>
  <c r="D965" i="1"/>
  <c r="G965" i="1" s="1"/>
  <c r="C965" i="1"/>
  <c r="D964" i="1"/>
  <c r="C964" i="1"/>
  <c r="H963" i="1"/>
  <c r="G963" i="1"/>
  <c r="D963" i="1"/>
  <c r="C963" i="1"/>
  <c r="H962" i="1"/>
  <c r="D962" i="1"/>
  <c r="G962" i="1" s="1"/>
  <c r="C962" i="1"/>
  <c r="D961" i="1"/>
  <c r="H961" i="1" s="1"/>
  <c r="C961" i="1"/>
  <c r="H960" i="1"/>
  <c r="G960" i="1"/>
  <c r="D960" i="1"/>
  <c r="C960" i="1"/>
  <c r="H959" i="1"/>
  <c r="D959" i="1"/>
  <c r="G959" i="1" s="1"/>
  <c r="C959" i="1"/>
  <c r="D958" i="1"/>
  <c r="H958" i="1" s="1"/>
  <c r="C958" i="1"/>
  <c r="H957" i="1"/>
  <c r="G957" i="1"/>
  <c r="D957" i="1"/>
  <c r="C957" i="1"/>
  <c r="H956" i="1"/>
  <c r="D956" i="1"/>
  <c r="G956" i="1" s="1"/>
  <c r="C956" i="1"/>
  <c r="H955" i="1"/>
  <c r="G955" i="1"/>
  <c r="D955" i="1"/>
  <c r="C955" i="1"/>
  <c r="H954" i="1"/>
  <c r="G954" i="1"/>
  <c r="D954" i="1"/>
  <c r="C954" i="1"/>
  <c r="H953" i="1"/>
  <c r="D953" i="1"/>
  <c r="G953" i="1" s="1"/>
  <c r="C953" i="1"/>
  <c r="G952" i="1"/>
  <c r="D952" i="1"/>
  <c r="H952" i="1" s="1"/>
  <c r="C952" i="1"/>
  <c r="H951" i="1"/>
  <c r="G951" i="1"/>
  <c r="D951" i="1"/>
  <c r="C951" i="1"/>
  <c r="H950" i="1"/>
  <c r="D950" i="1"/>
  <c r="G950" i="1" s="1"/>
  <c r="C950" i="1"/>
  <c r="D949" i="1"/>
  <c r="H949" i="1" s="1"/>
  <c r="C949" i="1"/>
  <c r="H948" i="1"/>
  <c r="G948" i="1"/>
  <c r="D948" i="1"/>
  <c r="C948" i="1"/>
  <c r="H947" i="1"/>
  <c r="D947" i="1"/>
  <c r="G947" i="1" s="1"/>
  <c r="C947" i="1"/>
  <c r="D946" i="1"/>
  <c r="H946" i="1" s="1"/>
  <c r="C946" i="1"/>
  <c r="H945" i="1"/>
  <c r="G945" i="1"/>
  <c r="D945" i="1"/>
  <c r="C945" i="1"/>
  <c r="H944" i="1"/>
  <c r="D944" i="1"/>
  <c r="G944" i="1" s="1"/>
  <c r="C944" i="1"/>
  <c r="D943" i="1"/>
  <c r="H943" i="1" s="1"/>
  <c r="C943" i="1"/>
  <c r="H942" i="1"/>
  <c r="G942" i="1"/>
  <c r="D942" i="1"/>
  <c r="C942" i="1"/>
  <c r="H941" i="1"/>
  <c r="D941" i="1"/>
  <c r="G941" i="1" s="1"/>
  <c r="C941" i="1"/>
  <c r="D940" i="1"/>
  <c r="H940" i="1" s="1"/>
  <c r="C940" i="1"/>
  <c r="H939" i="1"/>
  <c r="G939" i="1"/>
  <c r="D939" i="1"/>
  <c r="C939" i="1"/>
  <c r="H938" i="1"/>
  <c r="D938" i="1"/>
  <c r="G938" i="1" s="1"/>
  <c r="C938" i="1"/>
  <c r="D937" i="1"/>
  <c r="H937" i="1" s="1"/>
  <c r="C937" i="1"/>
  <c r="H936" i="1"/>
  <c r="G936" i="1"/>
  <c r="D936" i="1"/>
  <c r="C936" i="1"/>
  <c r="D935" i="1"/>
  <c r="G935" i="1" s="1"/>
  <c r="C935" i="1"/>
  <c r="H934" i="1"/>
  <c r="D934" i="1"/>
  <c r="G934" i="1" s="1"/>
  <c r="C934" i="1"/>
  <c r="H933" i="1"/>
  <c r="G933" i="1"/>
  <c r="D933" i="1"/>
  <c r="C933" i="1"/>
  <c r="H932" i="1"/>
  <c r="D932" i="1"/>
  <c r="G932" i="1" s="1"/>
  <c r="C932" i="1"/>
  <c r="H931" i="1"/>
  <c r="G931" i="1"/>
  <c r="D931" i="1"/>
  <c r="C931" i="1"/>
  <c r="H930" i="1"/>
  <c r="G930" i="1"/>
  <c r="D930" i="1"/>
  <c r="C930" i="1"/>
  <c r="H929" i="1"/>
  <c r="D929" i="1"/>
  <c r="G929" i="1" s="1"/>
  <c r="C929" i="1"/>
  <c r="D928" i="1"/>
  <c r="C928" i="1"/>
  <c r="H927" i="1"/>
  <c r="G927" i="1"/>
  <c r="D927" i="1"/>
  <c r="C927" i="1"/>
  <c r="D926" i="1"/>
  <c r="G926" i="1" s="1"/>
  <c r="C926" i="1"/>
  <c r="D925" i="1"/>
  <c r="H925" i="1" s="1"/>
  <c r="C925" i="1"/>
  <c r="H924" i="1"/>
  <c r="G924" i="1"/>
  <c r="D924" i="1"/>
  <c r="C924" i="1"/>
  <c r="D923" i="1"/>
  <c r="G923" i="1" s="1"/>
  <c r="C923" i="1"/>
  <c r="D922" i="1"/>
  <c r="H922" i="1" s="1"/>
  <c r="C922" i="1"/>
  <c r="H921" i="1"/>
  <c r="G921" i="1"/>
  <c r="D921" i="1"/>
  <c r="C921" i="1"/>
  <c r="D920" i="1"/>
  <c r="G920" i="1" s="1"/>
  <c r="C920" i="1"/>
  <c r="H919" i="1"/>
  <c r="G919" i="1"/>
  <c r="D919" i="1"/>
  <c r="C919" i="1"/>
  <c r="H918" i="1"/>
  <c r="G918" i="1"/>
  <c r="D918" i="1"/>
  <c r="C918" i="1"/>
  <c r="D917" i="1"/>
  <c r="G917" i="1" s="1"/>
  <c r="C917" i="1"/>
  <c r="G916" i="1"/>
  <c r="D916" i="1"/>
  <c r="H916" i="1" s="1"/>
  <c r="C916" i="1"/>
  <c r="H915" i="1"/>
  <c r="G915" i="1"/>
  <c r="D915" i="1"/>
  <c r="C915" i="1"/>
  <c r="D914" i="1"/>
  <c r="G914" i="1" s="1"/>
  <c r="C914" i="1"/>
  <c r="D913" i="1"/>
  <c r="H913" i="1" s="1"/>
  <c r="C913" i="1"/>
  <c r="H912" i="1"/>
  <c r="G912" i="1"/>
  <c r="D912" i="1"/>
  <c r="C912" i="1"/>
  <c r="D911" i="1"/>
  <c r="G911" i="1" s="1"/>
  <c r="C911" i="1"/>
  <c r="D910" i="1"/>
  <c r="H910" i="1" s="1"/>
  <c r="C910" i="1"/>
  <c r="H909" i="1"/>
  <c r="G909" i="1"/>
  <c r="D909" i="1"/>
  <c r="C909" i="1"/>
  <c r="H908" i="1"/>
  <c r="D908" i="1"/>
  <c r="G908" i="1" s="1"/>
  <c r="C908" i="1"/>
  <c r="D907" i="1"/>
  <c r="H907" i="1" s="1"/>
  <c r="C907" i="1"/>
  <c r="H906" i="1"/>
  <c r="G906" i="1"/>
  <c r="D906" i="1"/>
  <c r="C906" i="1"/>
  <c r="D905" i="1"/>
  <c r="C905" i="1"/>
  <c r="D904" i="1"/>
  <c r="H904" i="1" s="1"/>
  <c r="C904" i="1"/>
  <c r="H903" i="1"/>
  <c r="G903" i="1"/>
  <c r="D903" i="1"/>
  <c r="C903" i="1"/>
  <c r="D902" i="1"/>
  <c r="G902" i="1" s="1"/>
  <c r="C902" i="1"/>
  <c r="D901" i="1"/>
  <c r="H901" i="1" s="1"/>
  <c r="C901" i="1"/>
  <c r="H900" i="1"/>
  <c r="G900" i="1"/>
  <c r="D900" i="1"/>
  <c r="C900" i="1"/>
  <c r="D899" i="1"/>
  <c r="G899" i="1" s="1"/>
  <c r="C899" i="1"/>
  <c r="H898" i="1"/>
  <c r="D898" i="1"/>
  <c r="G898" i="1" s="1"/>
  <c r="C898" i="1"/>
  <c r="H897" i="1"/>
  <c r="G897" i="1"/>
  <c r="D897" i="1"/>
  <c r="C897" i="1"/>
  <c r="H896" i="1"/>
  <c r="D896" i="1"/>
  <c r="G896" i="1" s="1"/>
  <c r="C896" i="1"/>
  <c r="H895" i="1"/>
  <c r="G895" i="1"/>
  <c r="D895" i="1"/>
  <c r="C895" i="1"/>
  <c r="H894" i="1"/>
  <c r="G894" i="1"/>
  <c r="D894" i="1"/>
  <c r="C894" i="1"/>
  <c r="H893" i="1"/>
  <c r="D893" i="1"/>
  <c r="G893" i="1" s="1"/>
  <c r="C893" i="1"/>
  <c r="D892" i="1"/>
  <c r="C892" i="1"/>
  <c r="H891" i="1"/>
  <c r="G891" i="1"/>
  <c r="D891" i="1"/>
  <c r="C891" i="1"/>
  <c r="D890" i="1"/>
  <c r="G890" i="1" s="1"/>
  <c r="C890" i="1"/>
  <c r="D889" i="1"/>
  <c r="H889" i="1" s="1"/>
  <c r="C889" i="1"/>
  <c r="H888" i="1"/>
  <c r="G888" i="1"/>
  <c r="D888" i="1"/>
  <c r="C888" i="1"/>
  <c r="D887" i="1"/>
  <c r="G887" i="1" s="1"/>
  <c r="C887" i="1"/>
  <c r="D886" i="1"/>
  <c r="H886" i="1" s="1"/>
  <c r="C886" i="1"/>
  <c r="H885" i="1"/>
  <c r="G885" i="1"/>
  <c r="D885" i="1"/>
  <c r="C885" i="1"/>
  <c r="D884" i="1"/>
  <c r="G884" i="1" s="1"/>
  <c r="C884" i="1"/>
  <c r="H883" i="1"/>
  <c r="G883" i="1"/>
  <c r="D883" i="1"/>
  <c r="C883" i="1"/>
  <c r="H882" i="1"/>
  <c r="G882" i="1"/>
  <c r="D882" i="1"/>
  <c r="C882" i="1"/>
  <c r="D881" i="1"/>
  <c r="G881" i="1" s="1"/>
  <c r="C881" i="1"/>
  <c r="G880" i="1"/>
  <c r="D880" i="1"/>
  <c r="H880" i="1" s="1"/>
  <c r="C880" i="1"/>
  <c r="H879" i="1"/>
  <c r="G879" i="1"/>
  <c r="D879" i="1"/>
  <c r="C879" i="1"/>
  <c r="D878" i="1"/>
  <c r="G878" i="1" s="1"/>
  <c r="C878" i="1"/>
  <c r="D877" i="1"/>
  <c r="H877" i="1" s="1"/>
  <c r="C877" i="1"/>
  <c r="H876" i="1"/>
  <c r="G876" i="1"/>
  <c r="D876" i="1"/>
  <c r="C876" i="1"/>
  <c r="D875" i="1"/>
  <c r="G875" i="1" s="1"/>
  <c r="C875" i="1"/>
  <c r="D874" i="1"/>
  <c r="H874" i="1" s="1"/>
  <c r="C874" i="1"/>
  <c r="H873" i="1"/>
  <c r="G873" i="1"/>
  <c r="D873" i="1"/>
  <c r="C873" i="1"/>
  <c r="H872" i="1"/>
  <c r="D872" i="1"/>
  <c r="G872" i="1" s="1"/>
  <c r="C872" i="1"/>
  <c r="D871" i="1"/>
  <c r="H871" i="1" s="1"/>
  <c r="C871" i="1"/>
  <c r="H870" i="1"/>
  <c r="G870" i="1"/>
  <c r="D870" i="1"/>
  <c r="C870" i="1"/>
  <c r="D869" i="1"/>
  <c r="C869" i="1"/>
  <c r="D868" i="1"/>
  <c r="H868" i="1" s="1"/>
  <c r="C868" i="1"/>
  <c r="H867" i="1"/>
  <c r="G867" i="1"/>
  <c r="D867" i="1"/>
  <c r="C867" i="1"/>
  <c r="D866" i="1"/>
  <c r="G866" i="1" s="1"/>
  <c r="C866" i="1"/>
  <c r="D865" i="1"/>
  <c r="H865" i="1" s="1"/>
  <c r="C865" i="1"/>
  <c r="H864" i="1"/>
  <c r="G864" i="1"/>
  <c r="D864" i="1"/>
  <c r="C864" i="1"/>
  <c r="D863" i="1"/>
  <c r="G863" i="1" s="1"/>
  <c r="C863" i="1"/>
  <c r="H862" i="1"/>
  <c r="D862" i="1"/>
  <c r="G862" i="1" s="1"/>
  <c r="C862" i="1"/>
  <c r="H861" i="1"/>
  <c r="G861" i="1"/>
  <c r="D861" i="1"/>
  <c r="C861" i="1"/>
  <c r="H860" i="1"/>
  <c r="D860" i="1"/>
  <c r="G860" i="1" s="1"/>
  <c r="C860" i="1"/>
  <c r="H859" i="1"/>
  <c r="G859" i="1"/>
  <c r="D859" i="1"/>
  <c r="C859" i="1"/>
  <c r="H858" i="1"/>
  <c r="G858" i="1"/>
  <c r="D858" i="1"/>
  <c r="C858" i="1"/>
  <c r="H857" i="1"/>
  <c r="D857" i="1"/>
  <c r="G857" i="1" s="1"/>
  <c r="C857" i="1"/>
  <c r="D856" i="1"/>
  <c r="C856" i="1"/>
  <c r="H855" i="1"/>
  <c r="G855" i="1"/>
  <c r="D855" i="1"/>
  <c r="C855" i="1"/>
  <c r="D854" i="1"/>
  <c r="G854" i="1" s="1"/>
  <c r="C854" i="1"/>
  <c r="D853" i="1"/>
  <c r="H853" i="1" s="1"/>
  <c r="C853" i="1"/>
  <c r="H852" i="1"/>
  <c r="G852" i="1"/>
  <c r="D852" i="1"/>
  <c r="C852" i="1"/>
  <c r="D851" i="1"/>
  <c r="G851" i="1" s="1"/>
  <c r="C851" i="1"/>
  <c r="D850" i="1"/>
  <c r="H850" i="1" s="1"/>
  <c r="C850" i="1"/>
  <c r="H849" i="1"/>
  <c r="G849" i="1"/>
  <c r="D849" i="1"/>
  <c r="C849" i="1"/>
  <c r="D848" i="1"/>
  <c r="G848" i="1" s="1"/>
  <c r="C848" i="1"/>
  <c r="H847" i="1"/>
  <c r="G847" i="1"/>
  <c r="D847" i="1"/>
  <c r="C847" i="1"/>
  <c r="H846" i="1"/>
  <c r="G846" i="1"/>
  <c r="D846" i="1"/>
  <c r="C846" i="1"/>
  <c r="D845" i="1"/>
  <c r="G845" i="1" s="1"/>
  <c r="C845" i="1"/>
  <c r="G844" i="1"/>
  <c r="D844" i="1"/>
  <c r="H844" i="1" s="1"/>
  <c r="C844" i="1"/>
  <c r="H843" i="1"/>
  <c r="G843" i="1"/>
  <c r="D843" i="1"/>
  <c r="C843" i="1"/>
  <c r="D842" i="1"/>
  <c r="G842" i="1" s="1"/>
  <c r="C842" i="1"/>
  <c r="D841" i="1"/>
  <c r="H841" i="1" s="1"/>
  <c r="C841" i="1"/>
  <c r="H840" i="1"/>
  <c r="G840" i="1"/>
  <c r="D840" i="1"/>
  <c r="C840" i="1"/>
  <c r="D839" i="1"/>
  <c r="G839" i="1" s="1"/>
  <c r="C839" i="1"/>
  <c r="D838" i="1"/>
  <c r="H838" i="1" s="1"/>
  <c r="C838" i="1"/>
  <c r="H837" i="1"/>
  <c r="G837" i="1"/>
  <c r="D837" i="1"/>
  <c r="C837" i="1"/>
  <c r="H836" i="1"/>
  <c r="D836" i="1"/>
  <c r="G836" i="1" s="1"/>
  <c r="C836" i="1"/>
  <c r="D835" i="1"/>
  <c r="H835" i="1" s="1"/>
  <c r="C835" i="1"/>
  <c r="H834" i="1"/>
  <c r="G834" i="1"/>
  <c r="D834" i="1"/>
  <c r="C834" i="1"/>
  <c r="D833" i="1"/>
  <c r="C833" i="1"/>
  <c r="D832" i="1"/>
  <c r="H832" i="1" s="1"/>
  <c r="C832" i="1"/>
  <c r="H831" i="1"/>
  <c r="G831" i="1"/>
  <c r="D831" i="1"/>
  <c r="C831" i="1"/>
  <c r="D830" i="1"/>
  <c r="G830" i="1" s="1"/>
  <c r="C830" i="1"/>
  <c r="D829" i="1"/>
  <c r="H829" i="1" s="1"/>
  <c r="C829" i="1"/>
  <c r="H828" i="1"/>
  <c r="G828" i="1"/>
  <c r="D828" i="1"/>
  <c r="C828" i="1"/>
  <c r="D827" i="1"/>
  <c r="G827" i="1" s="1"/>
  <c r="C827" i="1"/>
  <c r="H826" i="1"/>
  <c r="D826" i="1"/>
  <c r="G826" i="1" s="1"/>
  <c r="C826" i="1"/>
  <c r="H825" i="1"/>
  <c r="G825" i="1"/>
  <c r="D825" i="1"/>
  <c r="C825" i="1"/>
  <c r="H824" i="1"/>
  <c r="D824" i="1"/>
  <c r="G824" i="1" s="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H636" i="1"/>
  <c r="G636" i="1"/>
  <c r="D636" i="1"/>
  <c r="C636" i="1"/>
  <c r="H635" i="1"/>
  <c r="G635" i="1"/>
  <c r="D635" i="1"/>
  <c r="C635" i="1"/>
  <c r="D632" i="1"/>
  <c r="H632" i="1" s="1"/>
  <c r="C632" i="1"/>
  <c r="G631" i="1"/>
  <c r="D631" i="1"/>
  <c r="C631" i="1"/>
  <c r="H631" i="1" s="1"/>
  <c r="H630" i="1"/>
  <c r="G630" i="1"/>
  <c r="D630" i="1"/>
  <c r="C630" i="1"/>
  <c r="D629" i="1"/>
  <c r="H629" i="1" s="1"/>
  <c r="C629" i="1"/>
  <c r="G628" i="1"/>
  <c r="D628" i="1"/>
  <c r="C628" i="1"/>
  <c r="H628" i="1" s="1"/>
  <c r="H627" i="1"/>
  <c r="G627" i="1"/>
  <c r="D627" i="1"/>
  <c r="C627" i="1"/>
  <c r="G626" i="1"/>
  <c r="D626" i="1"/>
  <c r="H626" i="1" s="1"/>
  <c r="C626" i="1"/>
  <c r="G625" i="1"/>
  <c r="D625" i="1"/>
  <c r="C625" i="1"/>
  <c r="H625" i="1" s="1"/>
  <c r="H624" i="1"/>
  <c r="G624" i="1"/>
  <c r="D624" i="1"/>
  <c r="C624" i="1"/>
  <c r="D623" i="1"/>
  <c r="D622" i="1"/>
  <c r="C622" i="1"/>
  <c r="H622" i="1" s="1"/>
  <c r="H621" i="1"/>
  <c r="G621" i="1"/>
  <c r="D621" i="1"/>
  <c r="C621" i="1"/>
  <c r="D620" i="1"/>
  <c r="C620" i="1"/>
  <c r="D619" i="1"/>
  <c r="C619" i="1"/>
  <c r="H619" i="1" s="1"/>
  <c r="H618" i="1"/>
  <c r="G618" i="1"/>
  <c r="D618" i="1"/>
  <c r="C618" i="1"/>
  <c r="D617" i="1"/>
  <c r="C617" i="1"/>
  <c r="D616" i="1"/>
  <c r="C616" i="1"/>
  <c r="H616" i="1" s="1"/>
  <c r="H615" i="1"/>
  <c r="G615" i="1"/>
  <c r="D615" i="1"/>
  <c r="C615" i="1"/>
  <c r="D614" i="1"/>
  <c r="C614" i="1"/>
  <c r="D613" i="1"/>
  <c r="C613" i="1"/>
  <c r="H613" i="1" s="1"/>
  <c r="H612" i="1"/>
  <c r="G612" i="1"/>
  <c r="D612" i="1"/>
  <c r="C612" i="1"/>
  <c r="D611" i="1"/>
  <c r="C611" i="1"/>
  <c r="D610" i="1"/>
  <c r="C610" i="1"/>
  <c r="H610" i="1" s="1"/>
  <c r="H609" i="1"/>
  <c r="G609" i="1"/>
  <c r="D609" i="1"/>
  <c r="C609" i="1"/>
  <c r="D608" i="1"/>
  <c r="C608" i="1"/>
  <c r="D607" i="1"/>
  <c r="C607" i="1"/>
  <c r="H607" i="1" s="1"/>
  <c r="H606" i="1"/>
  <c r="G606" i="1"/>
  <c r="D606" i="1"/>
  <c r="C606" i="1"/>
  <c r="D605" i="1"/>
  <c r="C605" i="1"/>
  <c r="D604" i="1"/>
  <c r="C604" i="1"/>
  <c r="H604" i="1" s="1"/>
  <c r="H603" i="1"/>
  <c r="G603" i="1"/>
  <c r="D603" i="1"/>
  <c r="C603" i="1"/>
  <c r="D602" i="1"/>
  <c r="C602" i="1"/>
  <c r="D601" i="1"/>
  <c r="C601" i="1"/>
  <c r="H601" i="1" s="1"/>
  <c r="H600" i="1"/>
  <c r="G600" i="1"/>
  <c r="D600" i="1"/>
  <c r="C600" i="1"/>
  <c r="D599" i="1"/>
  <c r="C599" i="1"/>
  <c r="D598" i="1"/>
  <c r="C598" i="1"/>
  <c r="H598" i="1" s="1"/>
  <c r="H597" i="1"/>
  <c r="G597" i="1"/>
  <c r="D597" i="1"/>
  <c r="C597" i="1"/>
  <c r="D596" i="1"/>
  <c r="C596" i="1"/>
  <c r="D595" i="1"/>
  <c r="C595" i="1"/>
  <c r="H595" i="1" s="1"/>
  <c r="H594" i="1"/>
  <c r="G594" i="1"/>
  <c r="D594" i="1"/>
  <c r="C594" i="1"/>
  <c r="D593" i="1"/>
  <c r="C593" i="1"/>
  <c r="D592" i="1"/>
  <c r="C592" i="1"/>
  <c r="H592" i="1" s="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G422" i="1"/>
  <c r="D422" i="1"/>
  <c r="C422" i="1"/>
  <c r="H422" i="1" s="1"/>
  <c r="D421" i="1"/>
  <c r="C421" i="1"/>
  <c r="H421" i="1" s="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D404" i="1"/>
  <c r="H404" i="1" s="1"/>
  <c r="C404" i="1"/>
  <c r="G403" i="1"/>
  <c r="D403" i="1"/>
  <c r="C403" i="1"/>
  <c r="H402" i="1"/>
  <c r="G402" i="1"/>
  <c r="D402" i="1"/>
  <c r="C402" i="1"/>
  <c r="G401" i="1"/>
  <c r="D401" i="1"/>
  <c r="H401" i="1" s="1"/>
  <c r="C401" i="1"/>
  <c r="G400" i="1"/>
  <c r="D400" i="1"/>
  <c r="C400" i="1"/>
  <c r="H399" i="1"/>
  <c r="G399" i="1"/>
  <c r="D399" i="1"/>
  <c r="C399" i="1"/>
  <c r="D398" i="1"/>
  <c r="H398" i="1" s="1"/>
  <c r="C398" i="1"/>
  <c r="D397" i="1"/>
  <c r="G397" i="1" s="1"/>
  <c r="C397" i="1"/>
  <c r="H397" i="1" s="1"/>
  <c r="H396" i="1"/>
  <c r="G396" i="1"/>
  <c r="D396" i="1"/>
  <c r="C396" i="1"/>
  <c r="D395" i="1"/>
  <c r="H395" i="1" s="1"/>
  <c r="C395" i="1"/>
  <c r="D394" i="1"/>
  <c r="G394" i="1" s="1"/>
  <c r="C394" i="1"/>
  <c r="H393" i="1"/>
  <c r="G393" i="1"/>
  <c r="D393" i="1"/>
  <c r="C393" i="1"/>
  <c r="D392" i="1"/>
  <c r="H392" i="1" s="1"/>
  <c r="C392" i="1"/>
  <c r="G391" i="1"/>
  <c r="D391" i="1"/>
  <c r="C391" i="1"/>
  <c r="H391" i="1" s="1"/>
  <c r="H390" i="1"/>
  <c r="G390" i="1"/>
  <c r="D390" i="1"/>
  <c r="C390" i="1"/>
  <c r="G389" i="1"/>
  <c r="D389" i="1"/>
  <c r="H389" i="1" s="1"/>
  <c r="C389" i="1"/>
  <c r="D388" i="1"/>
  <c r="G388" i="1" s="1"/>
  <c r="C388" i="1"/>
  <c r="H388" i="1" s="1"/>
  <c r="D387" i="1"/>
  <c r="H387" i="1" s="1"/>
  <c r="C387" i="1"/>
  <c r="D386" i="1"/>
  <c r="H386" i="1" s="1"/>
  <c r="C386" i="1"/>
  <c r="G385" i="1"/>
  <c r="D385" i="1"/>
  <c r="C385" i="1"/>
  <c r="D384" i="1"/>
  <c r="H384" i="1" s="1"/>
  <c r="C384" i="1"/>
  <c r="D383" i="1"/>
  <c r="H383" i="1" s="1"/>
  <c r="C383" i="1"/>
  <c r="D382" i="1"/>
  <c r="G382" i="1" s="1"/>
  <c r="C382" i="1"/>
  <c r="H382" i="1" s="1"/>
  <c r="G381" i="1"/>
  <c r="D381" i="1"/>
  <c r="H381" i="1" s="1"/>
  <c r="C381" i="1"/>
  <c r="D380" i="1"/>
  <c r="H380" i="1" s="1"/>
  <c r="C380" i="1"/>
  <c r="D379" i="1"/>
  <c r="G379" i="1" s="1"/>
  <c r="C379" i="1"/>
  <c r="H379" i="1" s="1"/>
  <c r="D378" i="1"/>
  <c r="H378" i="1" s="1"/>
  <c r="C378" i="1"/>
  <c r="G377" i="1"/>
  <c r="D377" i="1"/>
  <c r="H377" i="1" s="1"/>
  <c r="C377" i="1"/>
  <c r="D376" i="1"/>
  <c r="G376" i="1" s="1"/>
  <c r="C376" i="1"/>
  <c r="H376" i="1" s="1"/>
  <c r="D375" i="1"/>
  <c r="H375" i="1" s="1"/>
  <c r="C375" i="1"/>
  <c r="D374" i="1"/>
  <c r="H374" i="1" s="1"/>
  <c r="C374" i="1"/>
  <c r="G373" i="1"/>
  <c r="D373" i="1"/>
  <c r="C373" i="1"/>
  <c r="D372" i="1"/>
  <c r="H372" i="1" s="1"/>
  <c r="C372" i="1"/>
  <c r="D371" i="1"/>
  <c r="H371" i="1" s="1"/>
  <c r="C371" i="1"/>
  <c r="D370" i="1"/>
  <c r="G370" i="1" s="1"/>
  <c r="C370" i="1"/>
  <c r="H370" i="1" s="1"/>
  <c r="G369" i="1"/>
  <c r="D369" i="1"/>
  <c r="H369" i="1" s="1"/>
  <c r="C369" i="1"/>
  <c r="D368" i="1"/>
  <c r="H368" i="1" s="1"/>
  <c r="C368" i="1"/>
  <c r="D367" i="1"/>
  <c r="G367" i="1" s="1"/>
  <c r="C367" i="1"/>
  <c r="H367" i="1" s="1"/>
  <c r="D366" i="1"/>
  <c r="H366" i="1" s="1"/>
  <c r="C366" i="1"/>
  <c r="G365" i="1"/>
  <c r="D365" i="1"/>
  <c r="H365" i="1" s="1"/>
  <c r="C365" i="1"/>
  <c r="D364" i="1"/>
  <c r="G364" i="1" s="1"/>
  <c r="C364" i="1"/>
  <c r="D363" i="1"/>
  <c r="H363" i="1" s="1"/>
  <c r="C363" i="1"/>
  <c r="D362" i="1"/>
  <c r="H362" i="1" s="1"/>
  <c r="C362" i="1"/>
  <c r="G361" i="1"/>
  <c r="D361" i="1"/>
  <c r="C361" i="1"/>
  <c r="D360" i="1"/>
  <c r="H360" i="1" s="1"/>
  <c r="C360" i="1"/>
  <c r="D359" i="1"/>
  <c r="H359" i="1" s="1"/>
  <c r="C359" i="1"/>
  <c r="D358" i="1"/>
  <c r="G358" i="1" s="1"/>
  <c r="C358" i="1"/>
  <c r="H358" i="1" s="1"/>
  <c r="G357" i="1"/>
  <c r="D357" i="1"/>
  <c r="H357" i="1" s="1"/>
  <c r="C357" i="1"/>
  <c r="D356" i="1"/>
  <c r="H356" i="1" s="1"/>
  <c r="C356" i="1"/>
  <c r="D355" i="1"/>
  <c r="G354" i="1"/>
  <c r="D354" i="1"/>
  <c r="H354" i="1" s="1"/>
  <c r="C354" i="1"/>
  <c r="G353" i="1"/>
  <c r="D353" i="1"/>
  <c r="H353" i="1" s="1"/>
  <c r="C353" i="1"/>
  <c r="D352" i="1"/>
  <c r="G352" i="1" s="1"/>
  <c r="C352" i="1"/>
  <c r="H352" i="1" s="1"/>
  <c r="G351" i="1"/>
  <c r="D351" i="1"/>
  <c r="H351" i="1" s="1"/>
  <c r="C351" i="1"/>
  <c r="G350" i="1"/>
  <c r="D350" i="1"/>
  <c r="H350" i="1" s="1"/>
  <c r="C350" i="1"/>
  <c r="G349" i="1"/>
  <c r="D349" i="1"/>
  <c r="C349" i="1"/>
  <c r="D348" i="1"/>
  <c r="H348" i="1" s="1"/>
  <c r="C348" i="1"/>
  <c r="G347" i="1"/>
  <c r="D347" i="1"/>
  <c r="H347" i="1" s="1"/>
  <c r="C347" i="1"/>
  <c r="G346" i="1"/>
  <c r="D346" i="1"/>
  <c r="C346" i="1"/>
  <c r="H346" i="1" s="1"/>
  <c r="G345" i="1"/>
  <c r="D345" i="1"/>
  <c r="H345" i="1" s="1"/>
  <c r="C345" i="1"/>
  <c r="D344" i="1"/>
  <c r="H344" i="1" s="1"/>
  <c r="C344" i="1"/>
  <c r="G343" i="1"/>
  <c r="D343" i="1"/>
  <c r="C343" i="1"/>
  <c r="H343" i="1" s="1"/>
  <c r="D342" i="1"/>
  <c r="H342" i="1" s="1"/>
  <c r="C342" i="1"/>
  <c r="G341" i="1"/>
  <c r="D341" i="1"/>
  <c r="H341" i="1" s="1"/>
  <c r="C341" i="1"/>
  <c r="D340" i="1"/>
  <c r="G340" i="1" s="1"/>
  <c r="C340" i="1"/>
  <c r="D339" i="1"/>
  <c r="H339" i="1" s="1"/>
  <c r="C339" i="1"/>
  <c r="D338" i="1"/>
  <c r="H338" i="1" s="1"/>
  <c r="C338" i="1"/>
  <c r="G337" i="1"/>
  <c r="D337" i="1"/>
  <c r="C337" i="1"/>
  <c r="H337" i="1" s="1"/>
  <c r="H336" i="1"/>
  <c r="G336" i="1"/>
  <c r="D336" i="1"/>
  <c r="C336" i="1"/>
  <c r="G335" i="1"/>
  <c r="D335" i="1"/>
  <c r="H335" i="1" s="1"/>
  <c r="C335" i="1"/>
  <c r="G334" i="1"/>
  <c r="D334" i="1"/>
  <c r="C334" i="1"/>
  <c r="D333" i="1"/>
  <c r="H333" i="1" s="1"/>
  <c r="C333" i="1"/>
  <c r="D332" i="1"/>
  <c r="H332" i="1" s="1"/>
  <c r="C332" i="1"/>
  <c r="D331" i="1"/>
  <c r="G331" i="1" s="1"/>
  <c r="C331" i="1"/>
  <c r="H331" i="1" s="1"/>
  <c r="H330" i="1"/>
  <c r="G330" i="1"/>
  <c r="D330" i="1"/>
  <c r="C330" i="1"/>
  <c r="G329" i="1"/>
  <c r="D329" i="1"/>
  <c r="H329" i="1" s="1"/>
  <c r="C329" i="1"/>
  <c r="D328" i="1"/>
  <c r="G328" i="1" s="1"/>
  <c r="C328" i="1"/>
  <c r="G327" i="1"/>
  <c r="D327" i="1"/>
  <c r="H327" i="1" s="1"/>
  <c r="C327" i="1"/>
  <c r="D326" i="1"/>
  <c r="H326" i="1" s="1"/>
  <c r="C326" i="1"/>
  <c r="G325" i="1"/>
  <c r="D325" i="1"/>
  <c r="C325" i="1"/>
  <c r="H325" i="1" s="1"/>
  <c r="D324" i="1"/>
  <c r="H324" i="1" s="1"/>
  <c r="C324" i="1"/>
  <c r="G323" i="1"/>
  <c r="D323" i="1"/>
  <c r="H323" i="1" s="1"/>
  <c r="C323" i="1"/>
  <c r="D322" i="1"/>
  <c r="G322" i="1" s="1"/>
  <c r="C322" i="1"/>
  <c r="D321" i="1"/>
  <c r="H321" i="1" s="1"/>
  <c r="C321" i="1"/>
  <c r="D320" i="1"/>
  <c r="H320" i="1" s="1"/>
  <c r="C320" i="1"/>
  <c r="G319" i="1"/>
  <c r="D319" i="1"/>
  <c r="C319" i="1"/>
  <c r="H319" i="1" s="1"/>
  <c r="H318" i="1"/>
  <c r="G318" i="1"/>
  <c r="D318" i="1"/>
  <c r="C318" i="1"/>
  <c r="G317" i="1"/>
  <c r="D317" i="1"/>
  <c r="H317" i="1" s="1"/>
  <c r="C317" i="1"/>
  <c r="H315" i="1"/>
  <c r="D315" i="1"/>
  <c r="G315" i="1" s="1"/>
  <c r="C315" i="1"/>
  <c r="G314" i="1"/>
  <c r="D314" i="1"/>
  <c r="H314" i="1" s="1"/>
  <c r="C314" i="1"/>
  <c r="G313" i="1"/>
  <c r="D313" i="1"/>
  <c r="C313" i="1"/>
  <c r="H313" i="1" s="1"/>
  <c r="H312" i="1"/>
  <c r="G312" i="1"/>
  <c r="D312" i="1"/>
  <c r="C312" i="1"/>
  <c r="D311" i="1"/>
  <c r="H311" i="1" s="1"/>
  <c r="C311" i="1"/>
  <c r="D310" i="1"/>
  <c r="G310" i="1" s="1"/>
  <c r="C310" i="1"/>
  <c r="H310" i="1" s="1"/>
  <c r="D309" i="1"/>
  <c r="H309" i="1" s="1"/>
  <c r="C309" i="1"/>
  <c r="G308" i="1"/>
  <c r="D308" i="1"/>
  <c r="H308" i="1" s="1"/>
  <c r="C308" i="1"/>
  <c r="G307" i="1"/>
  <c r="D307" i="1"/>
  <c r="C307" i="1"/>
  <c r="G306" i="1"/>
  <c r="D306" i="1"/>
  <c r="H306" i="1" s="1"/>
  <c r="C306" i="1"/>
  <c r="G305" i="1"/>
  <c r="D305" i="1"/>
  <c r="H305" i="1" s="1"/>
  <c r="C305" i="1"/>
  <c r="D304" i="1"/>
  <c r="D302" i="1"/>
  <c r="C302" i="1"/>
  <c r="D301" i="1"/>
  <c r="C301" i="1"/>
  <c r="G300" i="1"/>
  <c r="D300" i="1"/>
  <c r="H300" i="1" s="1"/>
  <c r="C300" i="1"/>
  <c r="D299" i="1"/>
  <c r="C299" i="1"/>
  <c r="D298" i="1"/>
  <c r="C298" i="1"/>
  <c r="H294" i="1"/>
  <c r="D294" i="1"/>
  <c r="G294" i="1" s="1"/>
  <c r="C294" i="1"/>
  <c r="D293" i="1"/>
  <c r="C293" i="1"/>
  <c r="G293" i="1" s="1"/>
  <c r="D292" i="1"/>
  <c r="C292" i="1"/>
  <c r="G292" i="1" s="1"/>
  <c r="D291" i="1"/>
  <c r="G291" i="1" s="1"/>
  <c r="C291" i="1"/>
  <c r="H290" i="1"/>
  <c r="D290" i="1"/>
  <c r="C290" i="1"/>
  <c r="G290" i="1" s="1"/>
  <c r="D289" i="1"/>
  <c r="C289" i="1"/>
  <c r="G289" i="1" s="1"/>
  <c r="D288" i="1"/>
  <c r="G288" i="1" s="1"/>
  <c r="C288" i="1"/>
  <c r="D287" i="1"/>
  <c r="C287" i="1"/>
  <c r="G287" i="1" s="1"/>
  <c r="H286" i="1"/>
  <c r="D286" i="1"/>
  <c r="C286" i="1"/>
  <c r="G286" i="1" s="1"/>
  <c r="D285" i="1"/>
  <c r="H285" i="1" s="1"/>
  <c r="C285" i="1"/>
  <c r="D284" i="1"/>
  <c r="C284" i="1"/>
  <c r="G284" i="1" s="1"/>
  <c r="D283" i="1"/>
  <c r="C283" i="1"/>
  <c r="G283" i="1" s="1"/>
  <c r="H282" i="1"/>
  <c r="D282" i="1"/>
  <c r="G282" i="1" s="1"/>
  <c r="C282" i="1"/>
  <c r="H281" i="1"/>
  <c r="D281" i="1"/>
  <c r="C281" i="1"/>
  <c r="G281" i="1" s="1"/>
  <c r="D280" i="1"/>
  <c r="C280" i="1"/>
  <c r="G280" i="1" s="1"/>
  <c r="H279" i="1"/>
  <c r="G279" i="1"/>
  <c r="D279" i="1"/>
  <c r="C279" i="1"/>
  <c r="D278" i="1"/>
  <c r="C278" i="1"/>
  <c r="G278" i="1" s="1"/>
  <c r="D277" i="1"/>
  <c r="C277" i="1"/>
  <c r="G277" i="1" s="1"/>
  <c r="D276" i="1"/>
  <c r="H276" i="1" s="1"/>
  <c r="C276" i="1"/>
  <c r="H275" i="1"/>
  <c r="D275" i="1"/>
  <c r="C275" i="1"/>
  <c r="G275" i="1" s="1"/>
  <c r="H274" i="1"/>
  <c r="D274" i="1"/>
  <c r="C274" i="1"/>
  <c r="G274" i="1" s="1"/>
  <c r="G273" i="1"/>
  <c r="D273" i="1"/>
  <c r="H273" i="1" s="1"/>
  <c r="C273" i="1"/>
  <c r="H272" i="1"/>
  <c r="D272" i="1"/>
  <c r="C272" i="1"/>
  <c r="G272" i="1" s="1"/>
  <c r="D271" i="1"/>
  <c r="C271" i="1"/>
  <c r="G271" i="1" s="1"/>
  <c r="H270" i="1"/>
  <c r="D270" i="1"/>
  <c r="G270" i="1" s="1"/>
  <c r="C270" i="1"/>
  <c r="D269" i="1"/>
  <c r="C269" i="1"/>
  <c r="G269" i="1" s="1"/>
  <c r="H268" i="1"/>
  <c r="D268" i="1"/>
  <c r="C268" i="1"/>
  <c r="G268" i="1" s="1"/>
  <c r="D267" i="1"/>
  <c r="H267" i="1" s="1"/>
  <c r="C267" i="1"/>
  <c r="D266" i="1"/>
  <c r="C266" i="1"/>
  <c r="G266" i="1" s="1"/>
  <c r="D265" i="1"/>
  <c r="C265" i="1"/>
  <c r="G265" i="1" s="1"/>
  <c r="H264" i="1"/>
  <c r="D264" i="1"/>
  <c r="G264" i="1" s="1"/>
  <c r="C264" i="1"/>
  <c r="H263" i="1"/>
  <c r="D263" i="1"/>
  <c r="C263" i="1"/>
  <c r="G263" i="1" s="1"/>
  <c r="D262" i="1"/>
  <c r="C262" i="1"/>
  <c r="G262" i="1" s="1"/>
  <c r="H261" i="1"/>
  <c r="G261" i="1"/>
  <c r="D261" i="1"/>
  <c r="C261" i="1"/>
  <c r="D260" i="1"/>
  <c r="C260" i="1"/>
  <c r="G260" i="1" s="1"/>
  <c r="D259" i="1"/>
  <c r="C259" i="1"/>
  <c r="G259" i="1" s="1"/>
  <c r="C258" i="1"/>
  <c r="H257" i="1"/>
  <c r="D257" i="1"/>
  <c r="C257" i="1"/>
  <c r="G257" i="1" s="1"/>
  <c r="H256" i="1"/>
  <c r="D256" i="1"/>
  <c r="C256" i="1"/>
  <c r="G256" i="1" s="1"/>
  <c r="G255" i="1"/>
  <c r="D255" i="1"/>
  <c r="H255" i="1" s="1"/>
  <c r="C255" i="1"/>
  <c r="H254" i="1"/>
  <c r="D254" i="1"/>
  <c r="C254" i="1"/>
  <c r="G254" i="1" s="1"/>
  <c r="D253" i="1"/>
  <c r="C253" i="1"/>
  <c r="G253" i="1" s="1"/>
  <c r="H252" i="1"/>
  <c r="D252" i="1"/>
  <c r="G252" i="1" s="1"/>
  <c r="C252" i="1"/>
  <c r="D251" i="1"/>
  <c r="C251" i="1"/>
  <c r="G251" i="1" s="1"/>
  <c r="H250" i="1"/>
  <c r="D250" i="1"/>
  <c r="C250" i="1"/>
  <c r="G250" i="1" s="1"/>
  <c r="D249" i="1"/>
  <c r="G249" i="1" s="1"/>
  <c r="C249" i="1"/>
  <c r="D248" i="1"/>
  <c r="C248" i="1"/>
  <c r="G248" i="1" s="1"/>
  <c r="D247" i="1"/>
  <c r="C247" i="1"/>
  <c r="G247" i="1" s="1"/>
  <c r="H246" i="1"/>
  <c r="D246" i="1"/>
  <c r="G246" i="1" s="1"/>
  <c r="C246" i="1"/>
  <c r="H245" i="1"/>
  <c r="D245" i="1"/>
  <c r="C245" i="1"/>
  <c r="G245" i="1" s="1"/>
  <c r="D244" i="1"/>
  <c r="C244" i="1"/>
  <c r="G244" i="1" s="1"/>
  <c r="H243" i="1"/>
  <c r="G243" i="1"/>
  <c r="D243" i="1"/>
  <c r="C243" i="1"/>
  <c r="D242" i="1"/>
  <c r="C242" i="1"/>
  <c r="G242" i="1" s="1"/>
  <c r="D241" i="1"/>
  <c r="C241" i="1"/>
  <c r="G241" i="1" s="1"/>
  <c r="D240" i="1"/>
  <c r="H240" i="1" s="1"/>
  <c r="C240" i="1"/>
  <c r="H239" i="1"/>
  <c r="D239" i="1"/>
  <c r="C239" i="1"/>
  <c r="G239" i="1" s="1"/>
  <c r="H238" i="1"/>
  <c r="D238" i="1"/>
  <c r="C238" i="1"/>
  <c r="G238" i="1" s="1"/>
  <c r="G237" i="1"/>
  <c r="D237" i="1"/>
  <c r="H237" i="1" s="1"/>
  <c r="C237" i="1"/>
  <c r="H236" i="1"/>
  <c r="D236" i="1"/>
  <c r="C236" i="1"/>
  <c r="G236" i="1" s="1"/>
  <c r="D235" i="1"/>
  <c r="C235" i="1"/>
  <c r="G235" i="1" s="1"/>
  <c r="H234" i="1"/>
  <c r="D234" i="1"/>
  <c r="G234" i="1" s="1"/>
  <c r="C234" i="1"/>
  <c r="D233" i="1"/>
  <c r="C233" i="1"/>
  <c r="G233" i="1" s="1"/>
  <c r="H232" i="1"/>
  <c r="D232" i="1"/>
  <c r="C232" i="1"/>
  <c r="G232" i="1" s="1"/>
  <c r="D231" i="1"/>
  <c r="H231" i="1" s="1"/>
  <c r="C231" i="1"/>
  <c r="D230" i="1"/>
  <c r="C230" i="1"/>
  <c r="G230" i="1" s="1"/>
  <c r="D229" i="1"/>
  <c r="C229" i="1"/>
  <c r="G229" i="1" s="1"/>
  <c r="H228" i="1"/>
  <c r="D228" i="1"/>
  <c r="G228" i="1" s="1"/>
  <c r="C228" i="1"/>
  <c r="H227" i="1"/>
  <c r="D227" i="1"/>
  <c r="C227" i="1"/>
  <c r="G227" i="1" s="1"/>
  <c r="D226" i="1"/>
  <c r="H225" i="1"/>
  <c r="G225" i="1"/>
  <c r="D225" i="1"/>
  <c r="C225" i="1"/>
  <c r="D224" i="1"/>
  <c r="C224" i="1"/>
  <c r="G224" i="1" s="1"/>
  <c r="D223" i="1"/>
  <c r="C223" i="1"/>
  <c r="G223" i="1" s="1"/>
  <c r="D222" i="1"/>
  <c r="H222" i="1" s="1"/>
  <c r="C222" i="1"/>
  <c r="H221" i="1"/>
  <c r="D221" i="1"/>
  <c r="C221" i="1"/>
  <c r="G221" i="1" s="1"/>
  <c r="H220" i="1"/>
  <c r="D220" i="1"/>
  <c r="C220" i="1"/>
  <c r="G220" i="1" s="1"/>
  <c r="G219" i="1"/>
  <c r="D219" i="1"/>
  <c r="H219" i="1" s="1"/>
  <c r="C219" i="1"/>
  <c r="H218" i="1"/>
  <c r="D218" i="1"/>
  <c r="C218" i="1"/>
  <c r="G218" i="1" s="1"/>
  <c r="D217" i="1"/>
  <c r="C217" i="1"/>
  <c r="G217" i="1" s="1"/>
  <c r="H216" i="1"/>
  <c r="D216" i="1"/>
  <c r="G216" i="1" s="1"/>
  <c r="C216" i="1"/>
  <c r="D215" i="1"/>
  <c r="C215" i="1"/>
  <c r="G215" i="1" s="1"/>
  <c r="H214" i="1"/>
  <c r="D214" i="1"/>
  <c r="C214" i="1"/>
  <c r="G214" i="1" s="1"/>
  <c r="D213" i="1"/>
  <c r="H213" i="1" s="1"/>
  <c r="C213" i="1"/>
  <c r="D212" i="1"/>
  <c r="C212" i="1"/>
  <c r="G212" i="1" s="1"/>
  <c r="D211" i="1"/>
  <c r="C211" i="1"/>
  <c r="G211" i="1" s="1"/>
  <c r="H210" i="1"/>
  <c r="D210" i="1"/>
  <c r="G210" i="1" s="1"/>
  <c r="C210" i="1"/>
  <c r="H209" i="1"/>
  <c r="D209" i="1"/>
  <c r="C209" i="1"/>
  <c r="G209" i="1" s="1"/>
  <c r="D208" i="1"/>
  <c r="C208" i="1"/>
  <c r="G208" i="1" s="1"/>
  <c r="H207" i="1"/>
  <c r="G207" i="1"/>
  <c r="D207" i="1"/>
  <c r="C207" i="1"/>
  <c r="D206" i="1"/>
  <c r="C206" i="1"/>
  <c r="G206" i="1" s="1"/>
  <c r="D205" i="1"/>
  <c r="C205" i="1"/>
  <c r="G205" i="1" s="1"/>
  <c r="D204" i="1"/>
  <c r="H204" i="1" s="1"/>
  <c r="C204" i="1"/>
  <c r="H203" i="1"/>
  <c r="D203" i="1"/>
  <c r="C203" i="1"/>
  <c r="G203" i="1" s="1"/>
  <c r="H202" i="1"/>
  <c r="D202" i="1"/>
  <c r="C202" i="1"/>
  <c r="G202" i="1" s="1"/>
  <c r="G201" i="1"/>
  <c r="D201" i="1"/>
  <c r="H201" i="1" s="1"/>
  <c r="C201" i="1"/>
  <c r="H200" i="1"/>
  <c r="D200" i="1"/>
  <c r="C200" i="1"/>
  <c r="G200" i="1" s="1"/>
  <c r="D199" i="1"/>
  <c r="C199" i="1"/>
  <c r="G199" i="1" s="1"/>
  <c r="H198" i="1"/>
  <c r="D198" i="1"/>
  <c r="G198" i="1" s="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D160" i="1"/>
  <c r="D159" i="1"/>
  <c r="H159" i="1" s="1"/>
  <c r="C159" i="1"/>
  <c r="G158" i="1"/>
  <c r="D158" i="1"/>
  <c r="C158" i="1"/>
  <c r="H158" i="1" s="1"/>
  <c r="H157" i="1"/>
  <c r="G157" i="1"/>
  <c r="D157" i="1"/>
  <c r="C157" i="1"/>
  <c r="D156" i="1"/>
  <c r="H156" i="1" s="1"/>
  <c r="C156" i="1"/>
  <c r="G155" i="1"/>
  <c r="D155" i="1"/>
  <c r="C155" i="1"/>
  <c r="H155" i="1" s="1"/>
  <c r="H154" i="1"/>
  <c r="G154" i="1"/>
  <c r="D154" i="1"/>
  <c r="C154" i="1"/>
  <c r="D153" i="1"/>
  <c r="H153" i="1" s="1"/>
  <c r="C153" i="1"/>
  <c r="G152" i="1"/>
  <c r="D152" i="1"/>
  <c r="C152" i="1"/>
  <c r="H152" i="1" s="1"/>
  <c r="H151" i="1"/>
  <c r="G151" i="1"/>
  <c r="D151" i="1"/>
  <c r="C151" i="1"/>
  <c r="D150" i="1"/>
  <c r="H150" i="1" s="1"/>
  <c r="D149" i="1"/>
  <c r="G147" i="1"/>
  <c r="D147" i="1"/>
  <c r="H147" i="1" s="1"/>
  <c r="C147" i="1"/>
  <c r="D146" i="1"/>
  <c r="H146" i="1" s="1"/>
  <c r="C146" i="1"/>
  <c r="G145" i="1"/>
  <c r="D145" i="1"/>
  <c r="H145" i="1" s="1"/>
  <c r="C145" i="1"/>
  <c r="G144" i="1"/>
  <c r="D144" i="1"/>
  <c r="H144" i="1" s="1"/>
  <c r="C144" i="1"/>
  <c r="D143" i="1"/>
  <c r="H143" i="1" s="1"/>
  <c r="C143" i="1"/>
  <c r="D142" i="1"/>
  <c r="H142" i="1" s="1"/>
  <c r="C142" i="1"/>
  <c r="D141" i="1"/>
  <c r="H141" i="1" s="1"/>
  <c r="C141" i="1"/>
  <c r="H140" i="1"/>
  <c r="D140" i="1"/>
  <c r="G140" i="1" s="1"/>
  <c r="C140" i="1"/>
  <c r="H139" i="1"/>
  <c r="D139" i="1"/>
  <c r="G139" i="1" s="1"/>
  <c r="C139" i="1"/>
  <c r="G138" i="1"/>
  <c r="D138" i="1"/>
  <c r="H138" i="1" s="1"/>
  <c r="C138" i="1"/>
  <c r="H137" i="1"/>
  <c r="G137" i="1"/>
  <c r="D137" i="1"/>
  <c r="C137" i="1"/>
  <c r="H136" i="1"/>
  <c r="G136" i="1"/>
  <c r="D136" i="1"/>
  <c r="C136" i="1"/>
  <c r="G135" i="1"/>
  <c r="D135" i="1"/>
  <c r="H135" i="1" s="1"/>
  <c r="C135" i="1"/>
  <c r="H134" i="1"/>
  <c r="G134" i="1"/>
  <c r="D134" i="1"/>
  <c r="C134" i="1"/>
  <c r="D133" i="1"/>
  <c r="H133" i="1" s="1"/>
  <c r="C133" i="1"/>
  <c r="D132" i="1"/>
  <c r="H132" i="1" s="1"/>
  <c r="C132" i="1"/>
  <c r="G131" i="1"/>
  <c r="D131" i="1"/>
  <c r="H131" i="1" s="1"/>
  <c r="C131" i="1"/>
  <c r="D130" i="1"/>
  <c r="G129" i="1"/>
  <c r="D129" i="1"/>
  <c r="H129" i="1" s="1"/>
  <c r="C129" i="1"/>
  <c r="H128" i="1"/>
  <c r="G128" i="1"/>
  <c r="D128" i="1"/>
  <c r="C128" i="1"/>
  <c r="H127" i="1"/>
  <c r="G127" i="1"/>
  <c r="D127" i="1"/>
  <c r="C127" i="1"/>
  <c r="D126" i="1"/>
  <c r="H126" i="1" s="1"/>
  <c r="C126" i="1"/>
  <c r="G125" i="1"/>
  <c r="D125" i="1"/>
  <c r="H125" i="1" s="1"/>
  <c r="C125" i="1"/>
  <c r="H124" i="1"/>
  <c r="G124" i="1"/>
  <c r="D124" i="1"/>
  <c r="C124" i="1"/>
  <c r="D123" i="1"/>
  <c r="H123" i="1" s="1"/>
  <c r="C123" i="1"/>
  <c r="D122" i="1"/>
  <c r="H122" i="1" s="1"/>
  <c r="C122" i="1"/>
  <c r="C121" i="1"/>
  <c r="D120" i="1"/>
  <c r="H120" i="1" s="1"/>
  <c r="C120" i="1"/>
  <c r="H119" i="1"/>
  <c r="D119" i="1"/>
  <c r="G119" i="1" s="1"/>
  <c r="C119" i="1"/>
  <c r="D118" i="1"/>
  <c r="H118" i="1" s="1"/>
  <c r="C118" i="1"/>
  <c r="G117" i="1"/>
  <c r="D117" i="1"/>
  <c r="H117" i="1" s="1"/>
  <c r="C117" i="1"/>
  <c r="H116" i="1"/>
  <c r="G116" i="1"/>
  <c r="D116" i="1"/>
  <c r="C116" i="1"/>
  <c r="H115" i="1"/>
  <c r="G115" i="1"/>
  <c r="D115" i="1"/>
  <c r="C115" i="1"/>
  <c r="G114" i="1"/>
  <c r="D114" i="1"/>
  <c r="H114" i="1" s="1"/>
  <c r="C114" i="1"/>
  <c r="D113" i="1"/>
  <c r="H113" i="1" s="1"/>
  <c r="C113" i="1"/>
  <c r="G112" i="1"/>
  <c r="D112" i="1"/>
  <c r="H112" i="1" s="1"/>
  <c r="C112" i="1"/>
  <c r="G111" i="1"/>
  <c r="D111" i="1"/>
  <c r="H111" i="1" s="1"/>
  <c r="C111" i="1"/>
  <c r="D110" i="1"/>
  <c r="H110" i="1" s="1"/>
  <c r="C110" i="1"/>
  <c r="D109" i="1"/>
  <c r="H109" i="1" s="1"/>
  <c r="C109" i="1"/>
  <c r="D108" i="1"/>
  <c r="H108" i="1" s="1"/>
  <c r="C108" i="1"/>
  <c r="H107" i="1"/>
  <c r="D107" i="1"/>
  <c r="G107" i="1" s="1"/>
  <c r="C107" i="1"/>
  <c r="H106" i="1"/>
  <c r="D106" i="1"/>
  <c r="G106" i="1" s="1"/>
  <c r="C106" i="1"/>
  <c r="G105" i="1"/>
  <c r="D105" i="1"/>
  <c r="H105" i="1" s="1"/>
  <c r="C105" i="1"/>
  <c r="H104" i="1"/>
  <c r="G104" i="1"/>
  <c r="D104" i="1"/>
  <c r="C104" i="1"/>
  <c r="H103" i="1"/>
  <c r="G103" i="1"/>
  <c r="D103" i="1"/>
  <c r="C103" i="1"/>
  <c r="G101" i="1"/>
  <c r="D101" i="1"/>
  <c r="H101" i="1" s="1"/>
  <c r="C101" i="1"/>
  <c r="D100" i="1"/>
  <c r="C100" i="1"/>
  <c r="H100" i="1" s="1"/>
  <c r="D99" i="1"/>
  <c r="C99" i="1"/>
  <c r="G98" i="1"/>
  <c r="D98" i="1"/>
  <c r="C98" i="1"/>
  <c r="H98" i="1" s="1"/>
  <c r="G97" i="1"/>
  <c r="D97" i="1"/>
  <c r="C97" i="1"/>
  <c r="D96" i="1"/>
  <c r="C96" i="1"/>
  <c r="H95" i="1"/>
  <c r="G95" i="1"/>
  <c r="D95" i="1"/>
  <c r="C95" i="1"/>
  <c r="G94" i="1"/>
  <c r="D94" i="1"/>
  <c r="C94" i="1"/>
  <c r="D93" i="1"/>
  <c r="C93" i="1"/>
  <c r="D92" i="1"/>
  <c r="C92" i="1"/>
  <c r="H92" i="1" s="1"/>
  <c r="G91" i="1"/>
  <c r="D91" i="1"/>
  <c r="C91" i="1"/>
  <c r="H91" i="1" s="1"/>
  <c r="D90" i="1"/>
  <c r="C90" i="1"/>
  <c r="G89" i="1"/>
  <c r="D89" i="1"/>
  <c r="H89" i="1" s="1"/>
  <c r="C89" i="1"/>
  <c r="D88" i="1"/>
  <c r="C88" i="1"/>
  <c r="H88" i="1" s="1"/>
  <c r="D87" i="1"/>
  <c r="C87" i="1"/>
  <c r="G86" i="1"/>
  <c r="D86" i="1"/>
  <c r="C86" i="1"/>
  <c r="H86" i="1" s="1"/>
  <c r="G85" i="1"/>
  <c r="D85" i="1"/>
  <c r="C85" i="1"/>
  <c r="D84" i="1"/>
  <c r="C84" i="1"/>
  <c r="H83" i="1"/>
  <c r="G83" i="1"/>
  <c r="D83" i="1"/>
  <c r="C83" i="1"/>
  <c r="G82" i="1"/>
  <c r="D82" i="1"/>
  <c r="C82" i="1"/>
  <c r="D81" i="1"/>
  <c r="C81" i="1"/>
  <c r="D80" i="1"/>
  <c r="C80" i="1"/>
  <c r="H80" i="1" s="1"/>
  <c r="G79" i="1"/>
  <c r="D79" i="1"/>
  <c r="C79" i="1"/>
  <c r="H79" i="1" s="1"/>
  <c r="D78" i="1"/>
  <c r="D77" i="1"/>
  <c r="C77" i="1"/>
  <c r="H77" i="1" s="1"/>
  <c r="H76" i="1"/>
  <c r="D76" i="1"/>
  <c r="C76" i="1"/>
  <c r="G76" i="1" s="1"/>
  <c r="H75" i="1"/>
  <c r="D75" i="1"/>
  <c r="G75" i="1" s="1"/>
  <c r="C75" i="1"/>
  <c r="G74" i="1"/>
  <c r="D74" i="1"/>
  <c r="C74" i="1"/>
  <c r="H74" i="1" s="1"/>
  <c r="H73" i="1"/>
  <c r="D73" i="1"/>
  <c r="C73" i="1"/>
  <c r="H72" i="1"/>
  <c r="D72" i="1"/>
  <c r="G72" i="1" s="1"/>
  <c r="C72" i="1"/>
  <c r="H71" i="1"/>
  <c r="D71" i="1"/>
  <c r="C71" i="1"/>
  <c r="G71" i="1" s="1"/>
  <c r="D70" i="1"/>
  <c r="C70" i="1"/>
  <c r="G70" i="1" s="1"/>
  <c r="H69" i="1"/>
  <c r="D69" i="1"/>
  <c r="G69" i="1" s="1"/>
  <c r="C69" i="1"/>
  <c r="D68" i="1"/>
  <c r="G68" i="1" s="1"/>
  <c r="C68" i="1"/>
  <c r="H68" i="1" s="1"/>
  <c r="D67" i="1"/>
  <c r="C67" i="1"/>
  <c r="H66" i="1"/>
  <c r="D66" i="1"/>
  <c r="G66" i="1" s="1"/>
  <c r="C66" i="1"/>
  <c r="D65" i="1"/>
  <c r="C65" i="1"/>
  <c r="H65" i="1" s="1"/>
  <c r="H64" i="1"/>
  <c r="D64" i="1"/>
  <c r="C64" i="1"/>
  <c r="G64" i="1" s="1"/>
  <c r="H63" i="1"/>
  <c r="D63" i="1"/>
  <c r="G63" i="1" s="1"/>
  <c r="C63" i="1"/>
  <c r="H62" i="1"/>
  <c r="G62" i="1"/>
  <c r="D62" i="1"/>
  <c r="C62" i="1"/>
  <c r="D61" i="1"/>
  <c r="C61" i="1"/>
  <c r="G61" i="1" s="1"/>
  <c r="H60" i="1"/>
  <c r="D60" i="1"/>
  <c r="G60" i="1" s="1"/>
  <c r="C60" i="1"/>
  <c r="D59" i="1"/>
  <c r="C59" i="1"/>
  <c r="H59" i="1" s="1"/>
  <c r="H58" i="1"/>
  <c r="D58" i="1"/>
  <c r="C58" i="1"/>
  <c r="G58" i="1" s="1"/>
  <c r="H57" i="1"/>
  <c r="D57" i="1"/>
  <c r="G57" i="1" s="1"/>
  <c r="C57" i="1"/>
  <c r="G56" i="1"/>
  <c r="D56" i="1"/>
  <c r="C56" i="1"/>
  <c r="H56" i="1" s="1"/>
  <c r="H55" i="1"/>
  <c r="G55" i="1"/>
  <c r="D55" i="1"/>
  <c r="C55" i="1"/>
  <c r="H54" i="1"/>
  <c r="D54" i="1"/>
  <c r="G54" i="1" s="1"/>
  <c r="C54" i="1"/>
  <c r="D53" i="1"/>
  <c r="C53" i="1"/>
  <c r="H53" i="1" s="1"/>
  <c r="G52" i="1"/>
  <c r="D52" i="1"/>
  <c r="H52" i="1" s="1"/>
  <c r="C52" i="1"/>
  <c r="H51" i="1"/>
  <c r="D51" i="1"/>
  <c r="G51" i="1" s="1"/>
  <c r="C51" i="1"/>
  <c r="H50" i="1"/>
  <c r="D50" i="1"/>
  <c r="C50" i="1"/>
  <c r="G50" i="1" s="1"/>
  <c r="D49" i="1"/>
  <c r="C49" i="1"/>
  <c r="H49" i="1" s="1"/>
  <c r="H48" i="1"/>
  <c r="D48" i="1"/>
  <c r="G48" i="1" s="1"/>
  <c r="C48" i="1"/>
  <c r="H47" i="1"/>
  <c r="G47" i="1"/>
  <c r="D47" i="1"/>
  <c r="C47" i="1"/>
  <c r="D46" i="1"/>
  <c r="C46" i="1"/>
  <c r="H46" i="1" s="1"/>
  <c r="D44" i="1"/>
  <c r="C44" i="1"/>
  <c r="H44" i="1" s="1"/>
  <c r="H43" i="1"/>
  <c r="D43" i="1"/>
  <c r="C43" i="1"/>
  <c r="G43" i="1" s="1"/>
  <c r="H42" i="1"/>
  <c r="G42" i="1"/>
  <c r="D42" i="1"/>
  <c r="C42" i="1"/>
  <c r="D41" i="1"/>
  <c r="C41" i="1"/>
  <c r="H41" i="1" s="1"/>
  <c r="H40" i="1"/>
  <c r="D40" i="1"/>
  <c r="C40" i="1"/>
  <c r="G40" i="1" s="1"/>
  <c r="H39" i="1"/>
  <c r="G39" i="1"/>
  <c r="D39" i="1"/>
  <c r="C39" i="1"/>
  <c r="D38" i="1"/>
  <c r="C38" i="1"/>
  <c r="H38" i="1" s="1"/>
  <c r="H37" i="1"/>
  <c r="D37" i="1"/>
  <c r="C37" i="1"/>
  <c r="G37" i="1" s="1"/>
  <c r="H36" i="1"/>
  <c r="G36" i="1"/>
  <c r="D36" i="1"/>
  <c r="C36" i="1"/>
  <c r="D35" i="1"/>
  <c r="C35" i="1"/>
  <c r="H35" i="1" s="1"/>
  <c r="H34" i="1"/>
  <c r="D34" i="1"/>
  <c r="C34" i="1"/>
  <c r="G34" i="1" s="1"/>
  <c r="H33" i="1"/>
  <c r="G33" i="1"/>
  <c r="D33" i="1"/>
  <c r="C33" i="1"/>
  <c r="D32" i="1"/>
  <c r="C32" i="1"/>
  <c r="H32" i="1" s="1"/>
  <c r="H31" i="1"/>
  <c r="D31" i="1"/>
  <c r="C31" i="1"/>
  <c r="G31" i="1" s="1"/>
  <c r="H30" i="1"/>
  <c r="G30" i="1"/>
  <c r="D30" i="1"/>
  <c r="C30" i="1"/>
  <c r="D29" i="1"/>
  <c r="C29" i="1"/>
  <c r="H29" i="1" s="1"/>
  <c r="H28" i="1"/>
  <c r="D28" i="1"/>
  <c r="C28" i="1"/>
  <c r="G28" i="1" s="1"/>
  <c r="H27" i="1"/>
  <c r="G27" i="1"/>
  <c r="D27" i="1"/>
  <c r="C27" i="1"/>
  <c r="D26" i="1"/>
  <c r="C26" i="1"/>
  <c r="H26" i="1" s="1"/>
  <c r="H25" i="1"/>
  <c r="D25" i="1"/>
  <c r="C25" i="1"/>
  <c r="G25" i="1" s="1"/>
  <c r="H24" i="1"/>
  <c r="G24" i="1"/>
  <c r="D24" i="1"/>
  <c r="C24" i="1"/>
  <c r="D23" i="1"/>
  <c r="C23" i="1"/>
  <c r="H23" i="1" s="1"/>
  <c r="H22" i="1"/>
  <c r="D22" i="1"/>
  <c r="C22" i="1"/>
  <c r="G22" i="1" s="1"/>
  <c r="H21" i="1"/>
  <c r="G21" i="1"/>
  <c r="D21" i="1"/>
  <c r="C21" i="1"/>
  <c r="D20" i="1"/>
  <c r="C20" i="1"/>
  <c r="H20" i="1" s="1"/>
  <c r="H19" i="1"/>
  <c r="D19" i="1"/>
  <c r="C19" i="1"/>
  <c r="G19" i="1" s="1"/>
  <c r="H18" i="1"/>
  <c r="G18" i="1"/>
  <c r="D18" i="1"/>
  <c r="C18" i="1"/>
  <c r="D17" i="1"/>
  <c r="C17" i="1"/>
  <c r="H17" i="1" s="1"/>
  <c r="H16" i="1"/>
  <c r="D16" i="1"/>
  <c r="C16" i="1"/>
  <c r="G16" i="1" s="1"/>
  <c r="H15" i="1"/>
  <c r="G15" i="1"/>
  <c r="D15" i="1"/>
  <c r="C15" i="1"/>
  <c r="D14" i="1"/>
  <c r="C14" i="1"/>
  <c r="H14" i="1" s="1"/>
  <c r="H13" i="1"/>
  <c r="D13" i="1"/>
  <c r="C13" i="1"/>
  <c r="G13" i="1" s="1"/>
  <c r="H12" i="1"/>
  <c r="G12" i="1"/>
  <c r="D12" i="1"/>
  <c r="C12" i="1"/>
  <c r="D11" i="1"/>
  <c r="C11" i="1"/>
  <c r="H11" i="1" s="1"/>
  <c r="H10" i="1"/>
  <c r="D10" i="1"/>
  <c r="C10" i="1"/>
  <c r="G10" i="1" s="1"/>
  <c r="H9" i="1"/>
  <c r="G9" i="1"/>
  <c r="D9" i="1"/>
  <c r="C9" i="1"/>
  <c r="D8" i="1"/>
  <c r="C8" i="1"/>
  <c r="H8" i="1" s="1"/>
  <c r="H7" i="1"/>
  <c r="D7" i="1"/>
  <c r="C7" i="1"/>
  <c r="G7" i="1" s="1"/>
  <c r="H6" i="1"/>
  <c r="G6" i="1"/>
  <c r="D6" i="1"/>
  <c r="C6" i="1"/>
  <c r="D5" i="1"/>
  <c r="C5" i="1"/>
  <c r="H5" i="1" s="1"/>
  <c r="H4" i="1"/>
  <c r="D4" i="1"/>
  <c r="C4" i="1"/>
  <c r="G4" i="1" s="1"/>
  <c r="D3" i="1"/>
  <c r="G421" i="1" l="1"/>
  <c r="G1264" i="1"/>
  <c r="G1261" i="1"/>
  <c r="F256" i="5"/>
  <c r="E303" i="9"/>
  <c r="B303" i="9" s="1"/>
  <c r="G1260" i="1"/>
  <c r="D425" i="1"/>
  <c r="G49" i="1"/>
  <c r="G59" i="1"/>
  <c r="G77" i="1"/>
  <c r="H82" i="1"/>
  <c r="H94" i="1"/>
  <c r="G108" i="1"/>
  <c r="G118" i="1"/>
  <c r="G141" i="1"/>
  <c r="G204" i="1"/>
  <c r="H211" i="1"/>
  <c r="G222" i="1"/>
  <c r="H229" i="1"/>
  <c r="G240" i="1"/>
  <c r="H247" i="1"/>
  <c r="H265" i="1"/>
  <c r="G276" i="1"/>
  <c r="H283" i="1"/>
  <c r="H301" i="1"/>
  <c r="G301" i="1"/>
  <c r="G309" i="1"/>
  <c r="G320" i="1"/>
  <c r="G338" i="1"/>
  <c r="G404" i="1"/>
  <c r="G46" i="1"/>
  <c r="G67" i="1"/>
  <c r="H70" i="1"/>
  <c r="G161" i="1"/>
  <c r="G164" i="1"/>
  <c r="G167" i="1"/>
  <c r="G170" i="1"/>
  <c r="G173" i="1"/>
  <c r="G176" i="1"/>
  <c r="H215" i="1"/>
  <c r="H233" i="1"/>
  <c r="H251" i="1"/>
  <c r="H269" i="1"/>
  <c r="H287" i="1"/>
  <c r="H291" i="1"/>
  <c r="G324" i="1"/>
  <c r="H328" i="1"/>
  <c r="G342" i="1"/>
  <c r="G362" i="1"/>
  <c r="G366" i="1"/>
  <c r="G374" i="1"/>
  <c r="G378" i="1"/>
  <c r="G386" i="1"/>
  <c r="H394" i="1"/>
  <c r="H892" i="1"/>
  <c r="G892" i="1"/>
  <c r="H93" i="1"/>
  <c r="G93" i="1"/>
  <c r="H208" i="1"/>
  <c r="H244" i="1"/>
  <c r="H262" i="1"/>
  <c r="H280" i="1"/>
  <c r="H302" i="1"/>
  <c r="G302" i="1"/>
  <c r="H593" i="1"/>
  <c r="G593" i="1"/>
  <c r="H602" i="1"/>
  <c r="G602" i="1"/>
  <c r="H611" i="1"/>
  <c r="G611" i="1"/>
  <c r="H620" i="1"/>
  <c r="G620" i="1"/>
  <c r="H81" i="1"/>
  <c r="G81" i="1"/>
  <c r="H90" i="1"/>
  <c r="G90" i="1"/>
  <c r="G53" i="1"/>
  <c r="H67" i="1"/>
  <c r="G109" i="1"/>
  <c r="G122" i="1"/>
  <c r="G132" i="1"/>
  <c r="G142" i="1"/>
  <c r="H212" i="1"/>
  <c r="H230" i="1"/>
  <c r="H248" i="1"/>
  <c r="H266" i="1"/>
  <c r="H284" i="1"/>
  <c r="G321" i="1"/>
  <c r="G339" i="1"/>
  <c r="H964" i="1"/>
  <c r="G964" i="1"/>
  <c r="H205" i="1"/>
  <c r="H223" i="1"/>
  <c r="H241" i="1"/>
  <c r="H259" i="1"/>
  <c r="H277" i="1"/>
  <c r="H288" i="1"/>
  <c r="H292" i="1"/>
  <c r="H307" i="1"/>
  <c r="G332" i="1"/>
  <c r="G359" i="1"/>
  <c r="G363" i="1"/>
  <c r="G371" i="1"/>
  <c r="G375" i="1"/>
  <c r="G383" i="1"/>
  <c r="G387" i="1"/>
  <c r="G398" i="1"/>
  <c r="G632" i="1"/>
  <c r="H856" i="1"/>
  <c r="G856" i="1"/>
  <c r="G905" i="1"/>
  <c r="H905" i="1"/>
  <c r="H87" i="1"/>
  <c r="G87" i="1"/>
  <c r="H99" i="1"/>
  <c r="G99" i="1"/>
  <c r="H298" i="1"/>
  <c r="G298" i="1"/>
  <c r="H322" i="1"/>
  <c r="H340" i="1"/>
  <c r="H364" i="1"/>
  <c r="G126" i="1"/>
  <c r="G133" i="1"/>
  <c r="G156" i="1"/>
  <c r="G213" i="1"/>
  <c r="G231" i="1"/>
  <c r="G285" i="1"/>
  <c r="G395" i="1"/>
  <c r="H599" i="1"/>
  <c r="G599" i="1"/>
  <c r="H608" i="1"/>
  <c r="G608" i="1"/>
  <c r="H617" i="1"/>
  <c r="G617" i="1"/>
  <c r="G629" i="1"/>
  <c r="G113" i="1"/>
  <c r="G146" i="1"/>
  <c r="G150" i="1"/>
  <c r="G153" i="1"/>
  <c r="G159" i="1"/>
  <c r="G267" i="1"/>
  <c r="H61" i="1"/>
  <c r="G110" i="1"/>
  <c r="G123" i="1"/>
  <c r="G143" i="1"/>
  <c r="H206" i="1"/>
  <c r="H224" i="1"/>
  <c r="H242" i="1"/>
  <c r="H249" i="1"/>
  <c r="H260" i="1"/>
  <c r="H278" i="1"/>
  <c r="H289" i="1"/>
  <c r="H293" i="1"/>
  <c r="H299" i="1"/>
  <c r="G299" i="1"/>
  <c r="G311" i="1"/>
  <c r="G333" i="1"/>
  <c r="G356" i="1"/>
  <c r="G360" i="1"/>
  <c r="G368" i="1"/>
  <c r="G372" i="1"/>
  <c r="G380" i="1"/>
  <c r="G384" i="1"/>
  <c r="H403" i="1"/>
  <c r="G869" i="1"/>
  <c r="H869" i="1"/>
  <c r="G5" i="1"/>
  <c r="G8" i="1"/>
  <c r="G11" i="1"/>
  <c r="G14" i="1"/>
  <c r="G17" i="1"/>
  <c r="G20" i="1"/>
  <c r="G23" i="1"/>
  <c r="G26" i="1"/>
  <c r="G29" i="1"/>
  <c r="G32" i="1"/>
  <c r="G35" i="1"/>
  <c r="G38" i="1"/>
  <c r="G41" i="1"/>
  <c r="G44" i="1"/>
  <c r="G65" i="1"/>
  <c r="G80" i="1"/>
  <c r="H84" i="1"/>
  <c r="G84" i="1"/>
  <c r="G88" i="1"/>
  <c r="G92" i="1"/>
  <c r="H96" i="1"/>
  <c r="G96" i="1"/>
  <c r="G100" i="1"/>
  <c r="G120" i="1"/>
  <c r="H199" i="1"/>
  <c r="H217" i="1"/>
  <c r="H235" i="1"/>
  <c r="H253" i="1"/>
  <c r="H271" i="1"/>
  <c r="G326" i="1"/>
  <c r="G344" i="1"/>
  <c r="G348" i="1"/>
  <c r="H361" i="1"/>
  <c r="H373" i="1"/>
  <c r="H385" i="1"/>
  <c r="G392" i="1"/>
  <c r="G73" i="1"/>
  <c r="H85" i="1"/>
  <c r="H97" i="1"/>
  <c r="H334" i="1"/>
  <c r="H349" i="1"/>
  <c r="H400" i="1"/>
  <c r="H1000" i="1"/>
  <c r="G1000" i="1"/>
  <c r="H596" i="1"/>
  <c r="G596" i="1"/>
  <c r="H605" i="1"/>
  <c r="G605" i="1"/>
  <c r="H614" i="1"/>
  <c r="G614" i="1"/>
  <c r="G833" i="1"/>
  <c r="H833" i="1"/>
  <c r="H928" i="1"/>
  <c r="G928" i="1"/>
  <c r="H1019" i="1"/>
  <c r="G1019" i="1"/>
  <c r="H1031" i="1"/>
  <c r="G1031" i="1"/>
  <c r="H1043" i="1"/>
  <c r="G1043" i="1"/>
  <c r="H1055" i="1"/>
  <c r="G1055" i="1"/>
  <c r="H1067" i="1"/>
  <c r="G1067" i="1"/>
  <c r="H830" i="1"/>
  <c r="G853" i="1"/>
  <c r="H866" i="1"/>
  <c r="G889" i="1"/>
  <c r="H902" i="1"/>
  <c r="G925" i="1"/>
  <c r="G961" i="1"/>
  <c r="G997" i="1"/>
  <c r="H1633" i="1"/>
  <c r="G1633" i="1"/>
  <c r="H1649" i="1"/>
  <c r="G1649" i="1"/>
  <c r="H1665" i="1"/>
  <c r="G1665" i="1"/>
  <c r="H1681" i="1"/>
  <c r="G1681" i="1"/>
  <c r="H827" i="1"/>
  <c r="G850" i="1"/>
  <c r="H863" i="1"/>
  <c r="G886" i="1"/>
  <c r="H899" i="1"/>
  <c r="G922" i="1"/>
  <c r="H935" i="1"/>
  <c r="G958" i="1"/>
  <c r="G994" i="1"/>
  <c r="H1426" i="1"/>
  <c r="G1426" i="1"/>
  <c r="H1016" i="1"/>
  <c r="G1016" i="1"/>
  <c r="H1028" i="1"/>
  <c r="G1028" i="1"/>
  <c r="H1040" i="1"/>
  <c r="G1040" i="1"/>
  <c r="H1052" i="1"/>
  <c r="G1052" i="1"/>
  <c r="H1064" i="1"/>
  <c r="G1064" i="1"/>
  <c r="H1468" i="1"/>
  <c r="G1468" i="1"/>
  <c r="G841" i="1"/>
  <c r="H854" i="1"/>
  <c r="G877" i="1"/>
  <c r="H890" i="1"/>
  <c r="G913" i="1"/>
  <c r="H926" i="1"/>
  <c r="G949" i="1"/>
  <c r="G985" i="1"/>
  <c r="H1096" i="1"/>
  <c r="H1363" i="1"/>
  <c r="G1363" i="1"/>
  <c r="G838" i="1"/>
  <c r="H851" i="1"/>
  <c r="G874" i="1"/>
  <c r="H887" i="1"/>
  <c r="G910" i="1"/>
  <c r="H923" i="1"/>
  <c r="G946" i="1"/>
  <c r="G982" i="1"/>
  <c r="H1013" i="1"/>
  <c r="G1013" i="1"/>
  <c r="H1025" i="1"/>
  <c r="G1025" i="1"/>
  <c r="H1037" i="1"/>
  <c r="G1037" i="1"/>
  <c r="H1049" i="1"/>
  <c r="G1049" i="1"/>
  <c r="H1061" i="1"/>
  <c r="G1061" i="1"/>
  <c r="H1073" i="1"/>
  <c r="G1073" i="1"/>
  <c r="G835" i="1"/>
  <c r="H848" i="1"/>
  <c r="G871" i="1"/>
  <c r="H884" i="1"/>
  <c r="G907" i="1"/>
  <c r="H920" i="1"/>
  <c r="G943" i="1"/>
  <c r="G979" i="1"/>
  <c r="H1453" i="1"/>
  <c r="G1453" i="1"/>
  <c r="G832" i="1"/>
  <c r="H845" i="1"/>
  <c r="G868" i="1"/>
  <c r="H881" i="1"/>
  <c r="G904" i="1"/>
  <c r="H917" i="1"/>
  <c r="G940" i="1"/>
  <c r="G976" i="1"/>
  <c r="G592" i="1"/>
  <c r="G595" i="1"/>
  <c r="G598" i="1"/>
  <c r="G601" i="1"/>
  <c r="G604" i="1"/>
  <c r="G607" i="1"/>
  <c r="G610" i="1"/>
  <c r="G613" i="1"/>
  <c r="G616" i="1"/>
  <c r="G619" i="1"/>
  <c r="G622" i="1"/>
  <c r="G829" i="1"/>
  <c r="H842" i="1"/>
  <c r="G865" i="1"/>
  <c r="H878" i="1"/>
  <c r="G901" i="1"/>
  <c r="H914" i="1"/>
  <c r="G937" i="1"/>
  <c r="G973" i="1"/>
  <c r="G1009" i="1"/>
  <c r="H1022" i="1"/>
  <c r="G1022" i="1"/>
  <c r="H1034" i="1"/>
  <c r="G1034" i="1"/>
  <c r="H1046" i="1"/>
  <c r="G1046" i="1"/>
  <c r="H1058" i="1"/>
  <c r="G1058" i="1"/>
  <c r="H1070" i="1"/>
  <c r="G1070" i="1"/>
  <c r="H1399" i="1"/>
  <c r="G1399" i="1"/>
  <c r="H1495" i="1"/>
  <c r="G1495" i="1"/>
  <c r="H839" i="1"/>
  <c r="H875" i="1"/>
  <c r="H911" i="1"/>
  <c r="H1090" i="1"/>
  <c r="H1482" i="1"/>
  <c r="G1482" i="1"/>
  <c r="H1531" i="1"/>
  <c r="G1531" i="1"/>
  <c r="H1571" i="1"/>
  <c r="G1571" i="1"/>
  <c r="C3" i="1"/>
  <c r="F7" i="4"/>
  <c r="G1297" i="1"/>
  <c r="G1300" i="1"/>
  <c r="G1303" i="1"/>
  <c r="G1306" i="1"/>
  <c r="G1309" i="1"/>
  <c r="G1312" i="1"/>
  <c r="G1315" i="1"/>
  <c r="G1318" i="1"/>
  <c r="G1321" i="1"/>
  <c r="G1324" i="1"/>
  <c r="G1327" i="1"/>
  <c r="G1330" i="1"/>
  <c r="G1333" i="1"/>
  <c r="G1336" i="1"/>
  <c r="G1339" i="1"/>
  <c r="G1342" i="1"/>
  <c r="G1345" i="1"/>
  <c r="G1348" i="1"/>
  <c r="G1351" i="1"/>
  <c r="G1354" i="1"/>
  <c r="G1357" i="1"/>
  <c r="H1518" i="1"/>
  <c r="G1518" i="1"/>
  <c r="H1556" i="1"/>
  <c r="G1556" i="1"/>
  <c r="J1576" i="1"/>
  <c r="H1576" i="1"/>
  <c r="G1576" i="1"/>
  <c r="I1576" i="1" s="1"/>
  <c r="G1258" i="1"/>
  <c r="G1393" i="1"/>
  <c r="G1420" i="1"/>
  <c r="G1450" i="1"/>
  <c r="H1469" i="1"/>
  <c r="G1469" i="1"/>
  <c r="G1478" i="1"/>
  <c r="H1483" i="1"/>
  <c r="G1483" i="1"/>
  <c r="G1491" i="1"/>
  <c r="J1541" i="1"/>
  <c r="H1541" i="1"/>
  <c r="G1541" i="1"/>
  <c r="I1541" i="1" s="1"/>
  <c r="J1545" i="1"/>
  <c r="H1545" i="1"/>
  <c r="G1595" i="1"/>
  <c r="G1611" i="1"/>
  <c r="G1623" i="1"/>
  <c r="H1629" i="1"/>
  <c r="G1629" i="1"/>
  <c r="H1645" i="1"/>
  <c r="G1645" i="1"/>
  <c r="H1661" i="1"/>
  <c r="G1661" i="1"/>
  <c r="H1677" i="1"/>
  <c r="G1677" i="1"/>
  <c r="F82" i="4"/>
  <c r="C78" i="1"/>
  <c r="G1225" i="1"/>
  <c r="G1228" i="1"/>
  <c r="G1231" i="1"/>
  <c r="G1234" i="1"/>
  <c r="G1237" i="1"/>
  <c r="G1240" i="1"/>
  <c r="G1243" i="1"/>
  <c r="G1246" i="1"/>
  <c r="G1249" i="1"/>
  <c r="G1252" i="1"/>
  <c r="G1390" i="1"/>
  <c r="G1417" i="1"/>
  <c r="G1447" i="1"/>
  <c r="H1505" i="1"/>
  <c r="G1505" i="1"/>
  <c r="H1519" i="1"/>
  <c r="G1519" i="1"/>
  <c r="G1545" i="1"/>
  <c r="J1557" i="1"/>
  <c r="H1557" i="1"/>
  <c r="G1557" i="1"/>
  <c r="H1569" i="1"/>
  <c r="G1569" i="1"/>
  <c r="I1569" i="1" s="1"/>
  <c r="H1577" i="1"/>
  <c r="G1577" i="1"/>
  <c r="H1470" i="1"/>
  <c r="G1470" i="1"/>
  <c r="J1546" i="1"/>
  <c r="H1546" i="1"/>
  <c r="G1546" i="1"/>
  <c r="I1546" i="1" s="1"/>
  <c r="G1384" i="1"/>
  <c r="G1411" i="1"/>
  <c r="G1441" i="1"/>
  <c r="G1475" i="1"/>
  <c r="H1506" i="1"/>
  <c r="G1506" i="1"/>
  <c r="I1561" i="1"/>
  <c r="J1569" i="1"/>
  <c r="G1591" i="1"/>
  <c r="G1607" i="1"/>
  <c r="H1641" i="1"/>
  <c r="G1641" i="1"/>
  <c r="H1657" i="1"/>
  <c r="G1657" i="1"/>
  <c r="H1673" i="1"/>
  <c r="G1673" i="1"/>
  <c r="H1493" i="1"/>
  <c r="G1493" i="1"/>
  <c r="H1567" i="1"/>
  <c r="G1567" i="1"/>
  <c r="I1567" i="1" s="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226" i="1"/>
  <c r="G1229" i="1"/>
  <c r="G1232" i="1"/>
  <c r="G1235" i="1"/>
  <c r="G1238" i="1"/>
  <c r="G1241" i="1"/>
  <c r="G1244" i="1"/>
  <c r="G1247" i="1"/>
  <c r="G1250" i="1"/>
  <c r="G1253" i="1"/>
  <c r="G1378" i="1"/>
  <c r="G1405" i="1"/>
  <c r="G1435" i="1"/>
  <c r="G1462" i="1"/>
  <c r="H1498" i="1"/>
  <c r="G1498" i="1"/>
  <c r="H1529" i="1"/>
  <c r="G1529" i="1"/>
  <c r="G1208" i="1"/>
  <c r="G1211" i="1"/>
  <c r="G1214" i="1"/>
  <c r="G1217" i="1"/>
  <c r="G1220" i="1"/>
  <c r="G1375" i="1"/>
  <c r="G1402" i="1"/>
  <c r="G1432" i="1"/>
  <c r="H1472" i="1"/>
  <c r="G1472" i="1"/>
  <c r="H1485" i="1"/>
  <c r="G1485" i="1"/>
  <c r="H1534" i="1"/>
  <c r="G1534" i="1"/>
  <c r="H1543" i="1"/>
  <c r="G1543" i="1"/>
  <c r="I1543" i="1" s="1"/>
  <c r="J1567" i="1"/>
  <c r="H1574" i="1"/>
  <c r="G1574" i="1"/>
  <c r="I1574" i="1" s="1"/>
  <c r="G1587" i="1"/>
  <c r="G1603" i="1"/>
  <c r="G1619" i="1"/>
  <c r="H1637" i="1"/>
  <c r="G1637" i="1"/>
  <c r="H1653" i="1"/>
  <c r="G1653" i="1"/>
  <c r="H1669" i="1"/>
  <c r="G1669" i="1"/>
  <c r="G1372" i="1"/>
  <c r="H1508" i="1"/>
  <c r="G1508" i="1"/>
  <c r="H1521" i="1"/>
  <c r="G1521" i="1"/>
  <c r="I1554" i="1"/>
  <c r="H1565" i="1"/>
  <c r="G1565" i="1"/>
  <c r="I1565" i="1" s="1"/>
  <c r="C45" i="1"/>
  <c r="F536" i="4"/>
  <c r="G1369" i="1"/>
  <c r="H1473" i="1"/>
  <c r="H1494" i="1"/>
  <c r="J1543" i="1"/>
  <c r="J1574" i="1"/>
  <c r="J1549" i="1"/>
  <c r="J1551" i="1"/>
  <c r="J1553" i="1"/>
  <c r="J1560" i="1"/>
  <c r="J1578" i="1"/>
  <c r="J1580" i="1"/>
  <c r="F202" i="4"/>
  <c r="D360" i="4"/>
  <c r="F427" i="4"/>
  <c r="H1489" i="1"/>
  <c r="H1525" i="1"/>
  <c r="E49" i="4"/>
  <c r="D45" i="1" s="1"/>
  <c r="D106" i="4"/>
  <c r="D164" i="4"/>
  <c r="D230" i="4"/>
  <c r="H1486" i="1"/>
  <c r="G1492" i="1"/>
  <c r="H1522" i="1"/>
  <c r="G1528" i="1"/>
  <c r="G1572" i="1"/>
  <c r="E106" i="4"/>
  <c r="D102" i="1" s="1"/>
  <c r="E262" i="4"/>
  <c r="D258" i="1" s="1"/>
  <c r="F361" i="4"/>
  <c r="G227" i="9"/>
  <c r="E227" i="9" s="1"/>
  <c r="B227" i="9" s="1"/>
  <c r="D629" i="4"/>
  <c r="G215" i="9"/>
  <c r="E215" i="9" s="1"/>
  <c r="B215" i="9" s="1"/>
  <c r="F630" i="4"/>
  <c r="G188" i="9"/>
  <c r="E188" i="9" s="1"/>
  <c r="B188" i="9" s="1"/>
  <c r="G1473" i="1"/>
  <c r="G1486" i="1"/>
  <c r="G1496" i="1"/>
  <c r="G1509" i="1"/>
  <c r="G1522" i="1"/>
  <c r="G1532" i="1"/>
  <c r="H1548" i="1"/>
  <c r="I1548" i="1" s="1"/>
  <c r="H1550" i="1"/>
  <c r="I1550" i="1" s="1"/>
  <c r="H1552" i="1"/>
  <c r="I1552" i="1" s="1"/>
  <c r="H1554" i="1"/>
  <c r="G1559" i="1"/>
  <c r="H1572" i="1"/>
  <c r="H1579" i="1"/>
  <c r="I1579" i="1" s="1"/>
  <c r="H1581" i="1"/>
  <c r="I1581" i="1" s="1"/>
  <c r="G1685" i="1"/>
  <c r="G212" i="9"/>
  <c r="E212" i="9" s="1"/>
  <c r="B212" i="9" s="1"/>
  <c r="F17" i="4"/>
  <c r="D491" i="4"/>
  <c r="F542" i="4"/>
  <c r="C405" i="1"/>
  <c r="C642" i="1"/>
  <c r="H1477" i="1"/>
  <c r="H1513" i="1"/>
  <c r="J1542" i="1"/>
  <c r="H1559" i="1"/>
  <c r="G1585" i="1"/>
  <c r="G1589" i="1"/>
  <c r="G1593" i="1"/>
  <c r="G1597" i="1"/>
  <c r="G1601" i="1"/>
  <c r="G1605" i="1"/>
  <c r="G1609" i="1"/>
  <c r="G1613" i="1"/>
  <c r="G1617" i="1"/>
  <c r="G1621" i="1"/>
  <c r="G1625" i="1"/>
  <c r="G224" i="9"/>
  <c r="E224" i="9" s="1"/>
  <c r="B224" i="9" s="1"/>
  <c r="G221" i="9"/>
  <c r="E221" i="9" s="1"/>
  <c r="B221" i="9" s="1"/>
  <c r="D134" i="4"/>
  <c r="E466" i="4"/>
  <c r="D460" i="1" s="1"/>
  <c r="G1467" i="1"/>
  <c r="H1474" i="1"/>
  <c r="G1480" i="1"/>
  <c r="G1490" i="1"/>
  <c r="G1503" i="1"/>
  <c r="H1510" i="1"/>
  <c r="G1516" i="1"/>
  <c r="G1526" i="1"/>
  <c r="G1539" i="1"/>
  <c r="G1544" i="1"/>
  <c r="I1544" i="1" s="1"/>
  <c r="G1575" i="1"/>
  <c r="I1575" i="1" s="1"/>
  <c r="E125" i="4"/>
  <c r="F141" i="4"/>
  <c r="G209" i="9"/>
  <c r="E209" i="9" s="1"/>
  <c r="B209" i="9" s="1"/>
  <c r="D431" i="4"/>
  <c r="G203" i="9"/>
  <c r="E203" i="9" s="1"/>
  <c r="B203" i="9" s="1"/>
  <c r="H1471" i="1"/>
  <c r="H1507" i="1"/>
  <c r="H1544" i="1"/>
  <c r="H1575" i="1"/>
  <c r="F126" i="4"/>
  <c r="F310" i="4"/>
  <c r="D309" i="4"/>
  <c r="G218" i="9"/>
  <c r="E218" i="9" s="1"/>
  <c r="B218" i="9" s="1"/>
  <c r="F529" i="4"/>
  <c r="D321" i="4"/>
  <c r="F432" i="4"/>
  <c r="E536" i="4"/>
  <c r="D597" i="4"/>
  <c r="H1465" i="1"/>
  <c r="H1501" i="1"/>
  <c r="F208" i="4"/>
  <c r="F269" i="4"/>
  <c r="F366" i="4"/>
  <c r="D647" i="4"/>
  <c r="D153" i="4"/>
  <c r="F154" i="4"/>
  <c r="F221" i="4"/>
  <c r="E321" i="4"/>
  <c r="D316" i="1" s="1"/>
  <c r="D479" i="4"/>
  <c r="D7" i="5"/>
  <c r="F12" i="5"/>
  <c r="F13" i="5"/>
  <c r="G346" i="9"/>
  <c r="E346" i="9" s="1"/>
  <c r="F136" i="5"/>
  <c r="D203" i="5"/>
  <c r="E251" i="5"/>
  <c r="F297" i="5"/>
  <c r="B54" i="9"/>
  <c r="E80" i="9"/>
  <c r="B80" i="9" s="1"/>
  <c r="B97" i="9"/>
  <c r="E140" i="9"/>
  <c r="B140" i="9" s="1"/>
  <c r="B157" i="9"/>
  <c r="B325" i="9"/>
  <c r="F70" i="5"/>
  <c r="D88" i="5"/>
  <c r="G314" i="9"/>
  <c r="E314" i="9" s="1"/>
  <c r="B314" i="9" s="1"/>
  <c r="F252" i="5"/>
  <c r="B313" i="9"/>
  <c r="E337" i="9"/>
  <c r="B337" i="9" s="1"/>
  <c r="E156" i="9"/>
  <c r="B156" i="9" s="1"/>
  <c r="E70" i="5"/>
  <c r="F260" i="5"/>
  <c r="B78" i="9"/>
  <c r="E104" i="9"/>
  <c r="B104" i="9" s="1"/>
  <c r="B121" i="9"/>
  <c r="B138" i="9"/>
  <c r="E164" i="9"/>
  <c r="B164" i="9" s="1"/>
  <c r="B233" i="9"/>
  <c r="B269" i="9"/>
  <c r="B292" i="9"/>
  <c r="E44" i="9"/>
  <c r="B44" i="9" s="1"/>
  <c r="B237" i="9"/>
  <c r="B243" i="9"/>
  <c r="B273" i="9"/>
  <c r="B279" i="9"/>
  <c r="B330" i="9"/>
  <c r="E177" i="5"/>
  <c r="D255" i="5"/>
  <c r="D5" i="6"/>
  <c r="F178" i="5"/>
  <c r="E5" i="6"/>
  <c r="D35" i="6"/>
  <c r="D45" i="8"/>
  <c r="B42" i="9"/>
  <c r="E68" i="9"/>
  <c r="B68" i="9" s="1"/>
  <c r="B85" i="9"/>
  <c r="B234" i="9"/>
  <c r="F263" i="9"/>
  <c r="B263" i="9" s="1"/>
  <c r="B270" i="9"/>
  <c r="F6" i="6"/>
  <c r="B126" i="9"/>
  <c r="B145" i="9"/>
  <c r="B257" i="9"/>
  <c r="F298" i="9"/>
  <c r="B300" i="9"/>
  <c r="E336" i="9"/>
  <c r="B336" i="9" s="1"/>
  <c r="D219" i="5"/>
  <c r="E32" i="9"/>
  <c r="B32" i="9" s="1"/>
  <c r="B49" i="9"/>
  <c r="E152" i="9"/>
  <c r="B152" i="9" s="1"/>
  <c r="B169" i="9"/>
  <c r="F28" i="6"/>
  <c r="B90" i="9"/>
  <c r="E116" i="9"/>
  <c r="B116" i="9" s="1"/>
  <c r="F251" i="9"/>
  <c r="B251" i="9" s="1"/>
  <c r="B258" i="9"/>
  <c r="F287" i="9"/>
  <c r="B287"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C102" i="1" l="1"/>
  <c r="F106" i="4"/>
  <c r="D6" i="4"/>
  <c r="I40" i="3"/>
  <c r="C1622" i="1"/>
  <c r="F479" i="4"/>
  <c r="C473" i="1"/>
  <c r="E535" i="4"/>
  <c r="D530" i="1"/>
  <c r="H405" i="1"/>
  <c r="G405" i="1"/>
  <c r="F597" i="4"/>
  <c r="C591" i="1"/>
  <c r="F35" i="6"/>
  <c r="H28" i="3"/>
  <c r="C1431" i="1"/>
  <c r="I25" i="3"/>
  <c r="D1255" i="1"/>
  <c r="F431" i="4"/>
  <c r="D430" i="4"/>
  <c r="C425" i="1"/>
  <c r="E141" i="6"/>
  <c r="D1401" i="1"/>
  <c r="I27" i="3"/>
  <c r="G338" i="9"/>
  <c r="E338" i="9" s="1"/>
  <c r="B338" i="9" s="1"/>
  <c r="F203" i="5"/>
  <c r="D177" i="5"/>
  <c r="C1207" i="1"/>
  <c r="F321" i="4"/>
  <c r="C316" i="1"/>
  <c r="F491" i="4"/>
  <c r="C485" i="1"/>
  <c r="H258" i="1"/>
  <c r="G258" i="1"/>
  <c r="E308" i="4"/>
  <c r="I1557" i="1"/>
  <c r="F5" i="6"/>
  <c r="D141" i="6"/>
  <c r="C1401" i="1"/>
  <c r="H27" i="3"/>
  <c r="F88" i="5"/>
  <c r="D69" i="5"/>
  <c r="C1093" i="1"/>
  <c r="G344" i="9"/>
  <c r="E344" i="9" s="1"/>
  <c r="B344" i="9" s="1"/>
  <c r="H24" i="9"/>
  <c r="G24" i="9"/>
  <c r="E24" i="9" s="1"/>
  <c r="F153" i="4"/>
  <c r="D152" i="4"/>
  <c r="C149" i="1"/>
  <c r="F125" i="4"/>
  <c r="D121" i="1"/>
  <c r="G460" i="1"/>
  <c r="H460" i="1"/>
  <c r="F629" i="4"/>
  <c r="C623" i="1"/>
  <c r="G343" i="9"/>
  <c r="E343" i="9" s="1"/>
  <c r="F255" i="5"/>
  <c r="C1259" i="1"/>
  <c r="K1481" i="9"/>
  <c r="F647" i="4"/>
  <c r="C641" i="1"/>
  <c r="F309" i="4"/>
  <c r="D308" i="4"/>
  <c r="C304" i="1"/>
  <c r="F134" i="4"/>
  <c r="C130" i="1"/>
  <c r="F360" i="4"/>
  <c r="D418" i="4"/>
  <c r="C355" i="1"/>
  <c r="I1545" i="1"/>
  <c r="E152" i="4"/>
  <c r="F7" i="5"/>
  <c r="H22" i="3"/>
  <c r="C1012" i="1"/>
  <c r="H642" i="1"/>
  <c r="G642" i="1"/>
  <c r="H78" i="1"/>
  <c r="G78" i="1"/>
  <c r="E176" i="5"/>
  <c r="D1180" i="1" s="1"/>
  <c r="I24" i="3"/>
  <c r="D1181" i="1"/>
  <c r="B346" i="9"/>
  <c r="E345" i="9"/>
  <c r="I10" i="3" s="1"/>
  <c r="F262" i="4"/>
  <c r="B207" i="9"/>
  <c r="D251" i="5"/>
  <c r="E179" i="9"/>
  <c r="B179" i="9" s="1"/>
  <c r="G339" i="9"/>
  <c r="E339" i="9" s="1"/>
  <c r="B339" i="9" s="1"/>
  <c r="F219" i="5"/>
  <c r="C1223" i="1"/>
  <c r="E6" i="4"/>
  <c r="I1559" i="1"/>
  <c r="F230" i="4"/>
  <c r="C226" i="1"/>
  <c r="D535" i="4"/>
  <c r="H3" i="1"/>
  <c r="G3" i="1"/>
  <c r="G45" i="1"/>
  <c r="H45" i="1"/>
  <c r="E180" i="9"/>
  <c r="B180" i="9" s="1"/>
  <c r="E69" i="5"/>
  <c r="D1075" i="1"/>
  <c r="F164" i="4"/>
  <c r="C160" i="1"/>
  <c r="F49" i="4"/>
  <c r="E430" i="4"/>
  <c r="I31" i="3" l="1"/>
  <c r="D1537" i="1"/>
  <c r="G530" i="1"/>
  <c r="H530" i="1"/>
  <c r="H355" i="1"/>
  <c r="G355" i="1"/>
  <c r="H1093" i="1"/>
  <c r="G1093" i="1"/>
  <c r="H485" i="1"/>
  <c r="G485" i="1"/>
  <c r="F430" i="4"/>
  <c r="D639" i="4"/>
  <c r="C424" i="1"/>
  <c r="E640" i="4"/>
  <c r="D634" i="1" s="1"/>
  <c r="D529" i="1"/>
  <c r="F69" i="5"/>
  <c r="C1074" i="1"/>
  <c r="H23" i="3"/>
  <c r="H473" i="1"/>
  <c r="G473" i="1"/>
  <c r="E342" i="9"/>
  <c r="B343" i="9"/>
  <c r="D1074" i="1"/>
  <c r="I23" i="3"/>
  <c r="E6" i="5"/>
  <c r="H130" i="1"/>
  <c r="G130" i="1"/>
  <c r="H316" i="1"/>
  <c r="G316" i="1"/>
  <c r="H1075" i="1"/>
  <c r="G1075" i="1"/>
  <c r="H425" i="1"/>
  <c r="G425" i="1"/>
  <c r="H1622" i="1"/>
  <c r="G1622" i="1"/>
  <c r="H11" i="3"/>
  <c r="H160" i="1"/>
  <c r="G160" i="1"/>
  <c r="E417" i="4"/>
  <c r="D412" i="1" s="1"/>
  <c r="D303" i="1"/>
  <c r="E418" i="4"/>
  <c r="D413" i="1" s="1"/>
  <c r="H304" i="1"/>
  <c r="G304" i="1"/>
  <c r="F251" i="5"/>
  <c r="C1255" i="1"/>
  <c r="H25" i="3"/>
  <c r="G1012" i="1"/>
  <c r="H1012" i="1"/>
  <c r="F308" i="4"/>
  <c r="D417" i="4"/>
  <c r="C303" i="1"/>
  <c r="G121" i="1"/>
  <c r="H121" i="1"/>
  <c r="G1401" i="1"/>
  <c r="H9" i="3"/>
  <c r="H1401" i="1"/>
  <c r="H1207" i="1"/>
  <c r="G1207" i="1"/>
  <c r="G1431" i="1"/>
  <c r="H1431" i="1"/>
  <c r="B24" i="9"/>
  <c r="E300" i="4"/>
  <c r="D296" i="1" s="1"/>
  <c r="I17" i="3"/>
  <c r="E422" i="4"/>
  <c r="D2" i="1"/>
  <c r="H1223" i="1"/>
  <c r="G1223" i="1"/>
  <c r="F418" i="4"/>
  <c r="C413" i="1"/>
  <c r="H623" i="1"/>
  <c r="G623" i="1"/>
  <c r="F141" i="6"/>
  <c r="C1537" i="1"/>
  <c r="H31" i="3"/>
  <c r="F177" i="5"/>
  <c r="D176" i="5"/>
  <c r="H24" i="3"/>
  <c r="C1181" i="1"/>
  <c r="D422" i="4"/>
  <c r="H17" i="3"/>
  <c r="D300" i="4"/>
  <c r="F6" i="4"/>
  <c r="C2" i="1"/>
  <c r="D640" i="4"/>
  <c r="F535" i="4"/>
  <c r="C529" i="1"/>
  <c r="H641" i="1"/>
  <c r="G641" i="1"/>
  <c r="H149" i="1"/>
  <c r="G149" i="1"/>
  <c r="H1259" i="1"/>
  <c r="G1259" i="1"/>
  <c r="E639" i="4"/>
  <c r="D633" i="1" s="1"/>
  <c r="D424" i="1"/>
  <c r="G226" i="1"/>
  <c r="H226" i="1"/>
  <c r="D6" i="5"/>
  <c r="D299" i="4"/>
  <c r="F152" i="4"/>
  <c r="H18" i="3"/>
  <c r="C148" i="1"/>
  <c r="G348" i="9"/>
  <c r="E348" i="9" s="1"/>
  <c r="H591" i="1"/>
  <c r="G591" i="1"/>
  <c r="H102" i="1"/>
  <c r="G102" i="1"/>
  <c r="E299" i="4"/>
  <c r="I18" i="3"/>
  <c r="D148" i="1"/>
  <c r="N3" i="9" l="1"/>
  <c r="I11" i="3"/>
  <c r="F639" i="4"/>
  <c r="C633" i="1"/>
  <c r="B348" i="9"/>
  <c r="E347" i="9"/>
  <c r="K3" i="9"/>
  <c r="I9" i="3"/>
  <c r="E424" i="4"/>
  <c r="D419" i="1" s="1"/>
  <c r="E643" i="4"/>
  <c r="D417" i="1"/>
  <c r="G1074" i="1"/>
  <c r="H1074" i="1"/>
  <c r="H413" i="1"/>
  <c r="G413" i="1"/>
  <c r="H1255" i="1"/>
  <c r="G1255" i="1"/>
  <c r="H148" i="1"/>
  <c r="G148" i="1"/>
  <c r="H303" i="1"/>
  <c r="G303" i="1"/>
  <c r="H1181" i="1"/>
  <c r="G1181" i="1"/>
  <c r="F176" i="5"/>
  <c r="C1180" i="1"/>
  <c r="H529" i="1"/>
  <c r="G529" i="1"/>
  <c r="G299" i="9"/>
  <c r="G306" i="9"/>
  <c r="E306" i="9" s="1"/>
  <c r="B306" i="9" s="1"/>
  <c r="F6" i="5"/>
  <c r="C1011" i="1"/>
  <c r="F417" i="4"/>
  <c r="C412" i="1"/>
  <c r="F300" i="4"/>
  <c r="C296" i="1"/>
  <c r="F422" i="4"/>
  <c r="D643" i="4"/>
  <c r="C417" i="1"/>
  <c r="D301" i="4"/>
  <c r="F299" i="4"/>
  <c r="D423" i="4"/>
  <c r="C295" i="1"/>
  <c r="F640" i="4"/>
  <c r="C634" i="1"/>
  <c r="H1537" i="1"/>
  <c r="G1537" i="1"/>
  <c r="E301" i="4"/>
  <c r="D297" i="1" s="1"/>
  <c r="E423" i="4"/>
  <c r="D295" i="1"/>
  <c r="H2" i="1"/>
  <c r="G2" i="1"/>
  <c r="H299" i="9"/>
  <c r="D1011" i="1"/>
  <c r="H424" i="1"/>
  <c r="G424" i="1"/>
  <c r="D637" i="1" l="1"/>
  <c r="G296" i="1"/>
  <c r="H296" i="1"/>
  <c r="G295" i="1"/>
  <c r="H295" i="1"/>
  <c r="G1011" i="1"/>
  <c r="H1011" i="1"/>
  <c r="H8" i="3"/>
  <c r="H412" i="1"/>
  <c r="G412" i="1"/>
  <c r="D644" i="4"/>
  <c r="D425" i="4"/>
  <c r="F423" i="4"/>
  <c r="C418" i="1"/>
  <c r="G20" i="9"/>
  <c r="F301" i="4"/>
  <c r="C297" i="1"/>
  <c r="E299" i="9"/>
  <c r="H633" i="1"/>
  <c r="G633" i="1"/>
  <c r="H634" i="1"/>
  <c r="G634" i="1"/>
  <c r="H417" i="1"/>
  <c r="G417" i="1"/>
  <c r="F643" i="4"/>
  <c r="C637" i="1"/>
  <c r="E644" i="4"/>
  <c r="E425" i="4"/>
  <c r="D420" i="1" s="1"/>
  <c r="D418" i="1"/>
  <c r="H20" i="9"/>
  <c r="D424" i="4"/>
  <c r="H1180" i="1"/>
  <c r="G1180" i="1"/>
  <c r="D646" i="4" l="1"/>
  <c r="F644" i="4"/>
  <c r="C638" i="1"/>
  <c r="B299" i="9"/>
  <c r="H297" i="1"/>
  <c r="G297" i="1"/>
  <c r="M3" i="9"/>
  <c r="H637" i="1"/>
  <c r="G637" i="1"/>
  <c r="F424" i="4"/>
  <c r="C419" i="1"/>
  <c r="E646" i="4"/>
  <c r="D638" i="1"/>
  <c r="E20" i="9"/>
  <c r="B20" i="9" s="1"/>
  <c r="D645" i="4"/>
  <c r="H418" i="1"/>
  <c r="G418" i="1"/>
  <c r="F425" i="4"/>
  <c r="C420" i="1"/>
  <c r="E645" i="4"/>
  <c r="E649" i="4" l="1"/>
  <c r="D639" i="1"/>
  <c r="H420" i="1"/>
  <c r="G420" i="1"/>
  <c r="H334" i="9"/>
  <c r="G334" i="9"/>
  <c r="E334" i="9" s="1"/>
  <c r="F645" i="4"/>
  <c r="D649" i="4"/>
  <c r="C639" i="1"/>
  <c r="G297" i="9"/>
  <c r="E297" i="9" s="1"/>
  <c r="B297" i="9" s="1"/>
  <c r="E650" i="4"/>
  <c r="D640" i="1"/>
  <c r="H638" i="1"/>
  <c r="G638" i="1"/>
  <c r="H419" i="1"/>
  <c r="G419" i="1"/>
  <c r="F646" i="4"/>
  <c r="D650" i="4"/>
  <c r="C640" i="1"/>
  <c r="I20" i="3" l="1"/>
  <c r="D644" i="1"/>
  <c r="H639" i="1"/>
  <c r="G639" i="1"/>
  <c r="H7" i="3"/>
  <c r="F649" i="4"/>
  <c r="H19" i="3"/>
  <c r="C643" i="1"/>
  <c r="G640" i="1"/>
  <c r="H640" i="1"/>
  <c r="F650" i="4"/>
  <c r="H20" i="3"/>
  <c r="C644" i="1"/>
  <c r="B334" i="9"/>
  <c r="E298" i="9"/>
  <c r="I8" i="3" s="1"/>
  <c r="I19" i="3"/>
  <c r="D643" i="1"/>
  <c r="H643" i="1" l="1"/>
  <c r="G643" i="1"/>
  <c r="J3" i="9"/>
  <c r="G644" i="1"/>
  <c r="H644" i="1"/>
  <c r="H18" i="9" l="1"/>
  <c r="G18" i="9"/>
  <c r="E18" i="9" s="1"/>
  <c r="B18" i="9" s="1"/>
  <c r="L293" i="9"/>
  <c r="F293" i="9" s="1"/>
  <c r="H295" i="9"/>
  <c r="G295" i="9"/>
  <c r="E295" i="9" s="1"/>
  <c r="K9" i="9"/>
  <c r="J9" i="9"/>
  <c r="G22" i="9"/>
  <c r="I7" i="9"/>
  <c r="M16" i="9"/>
  <c r="L16" i="9"/>
  <c r="F16" i="9" s="1"/>
  <c r="I17" i="9"/>
  <c r="J13" i="9"/>
  <c r="K13" i="9"/>
  <c r="G16" i="9"/>
  <c r="J11" i="9"/>
  <c r="J5" i="9"/>
  <c r="G21" i="9"/>
  <c r="H21" i="9"/>
  <c r="J8" i="9"/>
  <c r="I6" i="9"/>
  <c r="J7" i="9"/>
  <c r="H15" i="9"/>
  <c r="K10" i="9"/>
  <c r="M15" i="9"/>
  <c r="I12" i="9"/>
  <c r="K12" i="9"/>
  <c r="I9" i="9"/>
  <c r="J10" i="9"/>
  <c r="I11" i="9"/>
  <c r="H22" i="9"/>
  <c r="G17" i="9"/>
  <c r="K5" i="9"/>
  <c r="K11" i="9"/>
  <c r="G15" i="9"/>
  <c r="K8" i="9"/>
  <c r="I13" i="9"/>
  <c r="E13" i="9" s="1"/>
  <c r="B13" i="9" s="1"/>
  <c r="H16" i="9"/>
  <c r="I5" i="9"/>
  <c r="L15" i="9"/>
  <c r="F15" i="9" s="1"/>
  <c r="J17" i="9"/>
  <c r="J12" i="9"/>
  <c r="J6" i="9"/>
  <c r="K7" i="9"/>
  <c r="H17" i="9"/>
  <c r="I8" i="9"/>
  <c r="K6" i="9"/>
  <c r="E15" i="9" l="1"/>
  <c r="E16" i="9"/>
  <c r="E6" i="9"/>
  <c r="B6" i="9" s="1"/>
  <c r="E7" i="9"/>
  <c r="B7" i="9" s="1"/>
  <c r="E8" i="9"/>
  <c r="B8" i="9" s="1"/>
  <c r="E17" i="9"/>
  <c r="B17" i="9" s="1"/>
  <c r="E22" i="9"/>
  <c r="B22" i="9" s="1"/>
  <c r="E11" i="9"/>
  <c r="B11" i="9" s="1"/>
  <c r="B295" i="9"/>
  <c r="E23" i="9"/>
  <c r="I7" i="3" s="1"/>
  <c r="F14" i="9"/>
  <c r="E5" i="9"/>
  <c r="B293" i="9"/>
  <c r="F23" i="9"/>
  <c r="E10" i="9"/>
  <c r="B10" i="9" s="1"/>
  <c r="E9" i="9"/>
  <c r="B9" i="9" s="1"/>
  <c r="B16" i="9"/>
  <c r="E12" i="9"/>
  <c r="B12" i="9" s="1"/>
  <c r="B15" i="9"/>
  <c r="E21" i="9"/>
  <c r="B21" i="9" s="1"/>
  <c r="F3" i="9" l="1"/>
  <c r="E4" i="9"/>
  <c r="B5" i="9"/>
  <c r="E14" i="9"/>
  <c r="I13" i="3" s="1"/>
  <c r="E3" i="9" l="1"/>
</calcChain>
</file>

<file path=xl/sharedStrings.xml><?xml version="1.0" encoding="utf-8"?>
<sst xmlns="http://schemas.openxmlformats.org/spreadsheetml/2006/main" count="4733" uniqueCount="3656">
  <si>
    <t>Obveznik:</t>
  </si>
  <si>
    <t>34170 - OPĆINA BIBINJE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</si>
  <si>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</si>
  <si>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</si>
  <si>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</si>
  <si>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</si>
  <si>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</si>
  <si>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</si>
  <si>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</si>
  <si>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</si>
  <si>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</si>
  <si>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</si>
  <si>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</si>
  <si>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</si>
  <si>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</si>
  <si>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</si>
  <si>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</si>
  <si>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</si>
  <si>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</si>
  <si>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</si>
  <si>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</si>
  <si>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</si>
  <si>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</si>
  <si>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</si>
  <si>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</si>
  <si>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</si>
  <si>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</si>
  <si>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</si>
  <si>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</si>
  <si>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</si>
  <si>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</si>
  <si>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</si>
  <si>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</si>
  <si>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</si>
  <si>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</si>
  <si>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</si>
  <si>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</si>
  <si>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</si>
  <si>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</si>
  <si>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</si>
  <si>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</si>
  <si>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</si>
  <si>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</si>
  <si>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</si>
  <si>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</si>
  <si>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</si>
  <si>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</si>
  <si>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</si>
  <si>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</si>
  <si>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</si>
  <si>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</si>
  <si>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</si>
  <si>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</si>
  <si>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</si>
  <si>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</si>
  <si>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</si>
  <si>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</si>
  <si>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</si>
  <si>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</si>
  <si>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</si>
  <si>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</si>
  <si>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</si>
  <si>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</si>
  <si>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</si>
  <si>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</si>
  <si>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</si>
  <si>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</si>
  <si>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</si>
  <si>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</si>
  <si>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</si>
  <si>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</si>
  <si>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</si>
  <si>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</si>
  <si>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</si>
  <si>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</si>
  <si>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</si>
  <si>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</si>
  <si>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</si>
  <si>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</si>
  <si>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</si>
  <si>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</si>
  <si>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</si>
  <si>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</si>
  <si>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</si>
  <si>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</si>
  <si>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</si>
  <si>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</si>
  <si>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</si>
  <si>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</si>
  <si>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</si>
  <si>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</si>
  <si>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</si>
  <si>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</si>
  <si>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</si>
  <si>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</si>
  <si>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</si>
  <si>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</si>
  <si>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</si>
  <si>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</si>
  <si>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</si>
  <si>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</si>
  <si>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</si>
  <si>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</si>
  <si>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</si>
  <si>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</si>
  <si>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</si>
  <si>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</si>
  <si>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</si>
  <si>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</si>
  <si>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</si>
  <si>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</si>
  <si>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</si>
  <si>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</si>
  <si>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</si>
  <si>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</si>
  <si>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</si>
  <si>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</si>
  <si>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</si>
  <si>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</si>
  <si>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</si>
  <si>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</si>
  <si>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</si>
  <si>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</si>
  <si>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</si>
  <si>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</si>
  <si>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</si>
  <si>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</si>
  <si>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</si>
  <si>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</si>
  <si>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</si>
  <si>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</si>
  <si>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</si>
  <si>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</si>
  <si>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</si>
  <si>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</si>
  <si>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</si>
  <si>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</si>
  <si>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</si>
  <si>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</si>
  <si>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</si>
  <si>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</si>
  <si>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</si>
  <si>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</si>
  <si>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</si>
  <si>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</si>
  <si>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</si>
  <si>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</si>
  <si>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</si>
  <si>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</si>
  <si>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</si>
  <si>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</si>
  <si>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</si>
  <si>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</si>
  <si>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</si>
  <si>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</si>
  <si>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</si>
  <si>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</si>
  <si>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</si>
  <si>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</si>
  <si>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</si>
  <si>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</si>
  <si>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</si>
  <si>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</si>
  <si>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</si>
  <si>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</si>
  <si>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</si>
  <si>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</si>
  <si>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</si>
  <si>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</si>
  <si>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</si>
  <si>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</si>
  <si>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</si>
  <si>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</si>
  <si>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</si>
  <si>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</si>
  <si>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</si>
  <si>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</si>
  <si>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</si>
  <si>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</si>
  <si>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</si>
  <si>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</si>
  <si>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</si>
  <si>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</si>
  <si>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</si>
  <si>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</si>
  <si>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</si>
  <si>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</si>
  <si>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</si>
  <si>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</si>
  <si>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</si>
  <si>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</si>
  <si>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</si>
  <si>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</si>
  <si>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</si>
  <si>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</si>
  <si>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</si>
  <si>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</si>
  <si>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</si>
  <si>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</si>
  <si>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</si>
  <si>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</si>
  <si>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</si>
  <si>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</si>
  <si>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</si>
  <si>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</si>
  <si>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</si>
  <si>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</si>
  <si>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</si>
  <si>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</si>
  <si>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</si>
  <si>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</si>
  <si>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</si>
  <si>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</si>
  <si>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</si>
  <si>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</si>
  <si>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</si>
  <si>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</si>
  <si>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</si>
  <si>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</si>
  <si>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</si>
  <si>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</si>
  <si>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</si>
  <si>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</si>
  <si>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</si>
  <si>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</si>
  <si>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</si>
  <si>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</si>
  <si>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</si>
  <si>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</si>
  <si>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</si>
  <si>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</si>
  <si>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</si>
  <si>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</si>
  <si>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</si>
  <si>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</si>
  <si>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</si>
  <si>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</si>
  <si>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</si>
  <si>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</si>
  <si>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</si>
  <si>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</si>
  <si>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</si>
  <si>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</si>
  <si>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</si>
  <si>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</si>
  <si>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</si>
  <si>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</si>
  <si>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</si>
  <si>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</si>
  <si>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</si>
  <si>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</si>
  <si>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</si>
  <si>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</si>
  <si>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</si>
  <si>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</si>
  <si>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</si>
  <si>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</si>
  <si>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</si>
  <si>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</si>
  <si>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</si>
  <si>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</si>
  <si>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</si>
  <si>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</si>
  <si>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</si>
  <si>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</si>
  <si>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</si>
  <si>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</si>
  <si>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</si>
  <si>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</si>
  <si>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</si>
  <si>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</si>
  <si>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</si>
  <si>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</si>
  <si>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</si>
  <si>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</si>
  <si>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</si>
  <si>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</si>
  <si>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</si>
  <si>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</si>
  <si>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</si>
  <si>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</si>
  <si>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</si>
  <si>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</si>
  <si>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</si>
  <si>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</si>
  <si>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</si>
  <si>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</si>
  <si>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</si>
  <si>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</si>
  <si>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</si>
  <si>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</si>
  <si>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</si>
  <si>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</si>
  <si>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</si>
  <si>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</si>
  <si>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</si>
  <si>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</si>
  <si>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</si>
  <si>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</si>
  <si>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</si>
  <si>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</si>
  <si>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</si>
  <si>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</si>
  <si>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</si>
  <si>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</si>
  <si>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</si>
  <si>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</si>
  <si>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</si>
  <si>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</si>
  <si>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</si>
  <si>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</si>
  <si>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</si>
  <si>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</si>
  <si>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</si>
  <si>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</si>
  <si>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</si>
  <si>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</si>
  <si>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</si>
  <si>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</si>
  <si>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</si>
  <si>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</si>
  <si>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</si>
  <si>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</si>
  <si>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</si>
  <si>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</si>
  <si>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</si>
  <si>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</si>
  <si>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</si>
  <si>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</si>
  <si>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</si>
  <si>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</si>
  <si>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</si>
  <si>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</si>
  <si>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</si>
  <si>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</si>
  <si>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</si>
  <si>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</si>
  <si>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</si>
  <si>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</si>
  <si>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</si>
  <si>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</si>
  <si>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</si>
  <si>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</si>
  <si>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</si>
  <si>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</si>
  <si>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</si>
  <si>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</si>
  <si>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</si>
  <si>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</si>
  <si>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</si>
  <si>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</si>
  <si>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</si>
  <si>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</si>
  <si>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</si>
  <si>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</si>
  <si>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</si>
  <si>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</si>
  <si>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</si>
  <si>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</si>
  <si>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</si>
  <si>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</si>
  <si>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</si>
  <si>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</si>
  <si>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</si>
  <si>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</si>
  <si>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</si>
  <si>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</si>
  <si>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</si>
  <si>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</si>
  <si>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</si>
  <si>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</si>
  <si>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</si>
  <si>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</si>
  <si>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</si>
  <si>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</si>
  <si>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</si>
  <si>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</si>
  <si>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</si>
  <si>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</si>
  <si>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</si>
  <si>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</si>
  <si>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</si>
  <si>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</si>
  <si>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</si>
  <si>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</si>
  <si>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</si>
  <si>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</si>
  <si>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</si>
  <si>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</si>
  <si>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</si>
  <si>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</si>
  <si>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</si>
  <si>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</si>
  <si>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</si>
  <si>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</si>
  <si>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</si>
  <si>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</si>
  <si>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</si>
  <si>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</si>
  <si>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</si>
  <si>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</si>
  <si>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</si>
  <si>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</si>
  <si>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</si>
  <si>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</si>
  <si>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</si>
  <si>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</si>
  <si>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</si>
  <si>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</si>
  <si>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</si>
  <si>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</si>
  <si>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</si>
  <si>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</si>
  <si>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</si>
  <si>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</si>
  <si>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</si>
  <si>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</si>
  <si>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</si>
  <si>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</si>
  <si>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</si>
  <si>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</si>
  <si>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</si>
  <si>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</si>
  <si>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</si>
  <si>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</si>
  <si>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</si>
  <si>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</si>
  <si>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</si>
  <si>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</si>
  <si>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</si>
  <si>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</si>
  <si>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</si>
  <si>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</si>
  <si>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</si>
  <si>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</si>
  <si>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</si>
  <si>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</si>
  <si>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</si>
  <si>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</si>
  <si>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</si>
  <si>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</si>
  <si>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</si>
  <si>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</si>
  <si>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</si>
  <si>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</si>
  <si>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</si>
  <si>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</si>
  <si>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</si>
  <si>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</si>
  <si>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</si>
  <si>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</si>
  <si>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</si>
  <si>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</si>
  <si>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</si>
  <si>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</si>
  <si>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</si>
  <si>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</si>
  <si>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</si>
  <si>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</si>
  <si>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</si>
  <si>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</si>
  <si>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</si>
  <si>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</si>
  <si>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</si>
  <si>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</si>
  <si>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</si>
  <si>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</si>
  <si>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</si>
  <si>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</si>
  <si>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</si>
  <si>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</si>
  <si>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</si>
  <si>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</si>
  <si>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</si>
  <si>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</si>
  <si>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</si>
  <si>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</si>
  <si>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</si>
  <si>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</si>
  <si>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</si>
  <si>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</si>
  <si>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</si>
  <si>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</si>
  <si>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</si>
  <si>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</si>
  <si>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</si>
  <si>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</si>
  <si>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</si>
  <si>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</si>
  <si>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</si>
  <si>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</si>
  <si>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</si>
  <si>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</si>
  <si>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</si>
  <si>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</si>
  <si>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</si>
  <si>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</si>
  <si>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</si>
  <si>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</si>
  <si>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</si>
  <si>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</si>
  <si>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</si>
  <si>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</si>
  <si>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</si>
  <si>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</si>
  <si>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</si>
  <si>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</si>
  <si>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</si>
  <si>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</si>
  <si>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</si>
  <si>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</si>
  <si>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</si>
  <si>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</si>
  <si>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</si>
  <si>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</si>
  <si>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</si>
  <si>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</si>
  <si>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</si>
  <si>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</si>
  <si>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</si>
  <si>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</si>
  <si>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</si>
  <si>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</si>
  <si>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</si>
  <si>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</si>
  <si>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</si>
  <si>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</si>
  <si>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</si>
  <si>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</si>
  <si>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</si>
  <si>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</si>
  <si>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</si>
  <si>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</si>
  <si>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</si>
  <si>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</si>
  <si>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</si>
  <si>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</si>
  <si>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</si>
  <si>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</si>
  <si>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</si>
  <si>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</si>
  <si>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</si>
  <si>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</si>
  <si>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</si>
  <si>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</si>
  <si>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</si>
  <si>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</si>
  <si>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</si>
  <si>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</si>
  <si>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</si>
  <si>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</si>
  <si>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</si>
  <si>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</si>
  <si>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</si>
  <si>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</si>
  <si>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</si>
  <si>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</si>
  <si>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</si>
  <si>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</si>
  <si>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</si>
  <si>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</si>
  <si>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</si>
  <si>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</si>
  <si>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</si>
  <si>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</si>
  <si>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</si>
  <si>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</si>
  <si>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</si>
  <si>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</si>
  <si>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</si>
  <si>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</si>
  <si>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</si>
  <si>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</si>
  <si>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</si>
  <si>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</si>
  <si>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</si>
  <si>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</si>
  <si>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</si>
  <si>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</si>
  <si>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</si>
  <si>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</si>
  <si>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</si>
  <si>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</si>
  <si>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</si>
  <si>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</si>
  <si>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</si>
  <si>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</si>
  <si>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</si>
  <si>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</si>
  <si>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</si>
  <si>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</si>
  <si>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</si>
  <si>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</si>
  <si>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</si>
  <si>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</si>
  <si>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</si>
  <si>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</si>
  <si>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</si>
  <si>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</si>
  <si>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</si>
  <si>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</si>
  <si>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</si>
  <si>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</si>
  <si>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</si>
  <si>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</si>
  <si>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</si>
  <si>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</si>
  <si>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</si>
  <si>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</si>
  <si>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</si>
  <si>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</si>
  <si>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</si>
  <si>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</si>
  <si>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</si>
  <si>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</si>
  <si>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</si>
  <si>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</si>
  <si>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</si>
  <si>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</si>
  <si>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</si>
  <si>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</si>
  <si>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</si>
  <si>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</si>
  <si>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</si>
  <si>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</si>
  <si>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</si>
  <si>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</si>
  <si>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</si>
  <si>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</si>
  <si>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</si>
  <si>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</si>
  <si>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</si>
  <si>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</si>
  <si>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</si>
  <si>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</si>
  <si>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</si>
  <si>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</si>
  <si>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</si>
  <si>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</si>
  <si>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</si>
  <si>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</si>
  <si>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</si>
  <si>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</si>
  <si>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</si>
  <si>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</si>
  <si>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</si>
  <si>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</si>
  <si>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</si>
  <si>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</si>
  <si>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</si>
  <si>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</si>
  <si>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</si>
  <si>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</si>
  <si>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</si>
  <si>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</si>
  <si>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</si>
  <si>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</si>
  <si>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</si>
  <si>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</si>
  <si>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</si>
  <si>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</si>
  <si>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</si>
  <si>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</si>
  <si>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</si>
  <si>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</si>
  <si>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</si>
  <si>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</si>
  <si>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</si>
  <si>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</si>
  <si>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</si>
  <si>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</si>
  <si>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</si>
  <si>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</si>
  <si>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</si>
  <si>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</si>
  <si>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</si>
  <si>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</si>
  <si>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</si>
  <si>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</si>
  <si>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</si>
  <si>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</si>
  <si>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</si>
  <si>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</si>
  <si>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</si>
  <si>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</si>
  <si>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</si>
  <si>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</si>
  <si>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</si>
  <si>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</si>
  <si>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</si>
  <si>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</si>
  <si>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</si>
  <si>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</si>
  <si>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</si>
  <si>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</si>
  <si>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</si>
  <si>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</si>
  <si>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</si>
  <si>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</si>
  <si>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</si>
  <si>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</si>
  <si>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</si>
  <si>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</si>
  <si>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</si>
  <si>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</si>
  <si>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</si>
  <si>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</si>
  <si>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</si>
  <si>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</si>
  <si>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</si>
  <si>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</si>
  <si>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</si>
  <si>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</si>
  <si>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</si>
  <si>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</si>
  <si>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</si>
  <si>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</si>
  <si>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</si>
  <si>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</si>
  <si>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</si>
  <si>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</si>
  <si>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</si>
  <si>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</si>
  <si>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</si>
  <si>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</si>
  <si>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</si>
  <si>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</si>
  <si>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</si>
  <si>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</si>
  <si>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</si>
  <si>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</si>
  <si>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</si>
  <si>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</si>
  <si>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</si>
  <si>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</si>
  <si>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</si>
  <si>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</si>
  <si>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</si>
  <si>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</si>
  <si>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</si>
  <si>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</si>
  <si>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</si>
  <si>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</si>
  <si>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</si>
  <si>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</si>
  <si>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</si>
  <si>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</si>
  <si>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</si>
  <si>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</si>
  <si>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</si>
  <si>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</si>
  <si>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</si>
  <si>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</si>
  <si>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</si>
  <si>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</si>
  <si>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</si>
  <si>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</si>
  <si>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</si>
  <si>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</si>
  <si>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</si>
  <si>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</si>
  <si>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</si>
  <si>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</si>
  <si>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</si>
  <si>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</si>
  <si>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</si>
  <si>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</si>
  <si>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</si>
  <si>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</si>
  <si>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</si>
  <si>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</si>
  <si>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</si>
  <si>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</si>
  <si>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</si>
  <si>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</si>
  <si>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</si>
  <si>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</si>
  <si>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</si>
  <si>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</si>
  <si>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</si>
  <si>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</si>
  <si>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</si>
  <si>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</si>
  <si>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</si>
  <si>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</si>
  <si>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</si>
  <si>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</si>
  <si>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</si>
  <si>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</si>
  <si>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</si>
  <si>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</si>
  <si>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</si>
  <si>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</si>
  <si>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</si>
  <si>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</si>
  <si>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</si>
  <si>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</si>
  <si>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</si>
  <si>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</si>
  <si>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</si>
  <si>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</si>
  <si>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</si>
  <si>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</si>
  <si>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</si>
  <si>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</si>
  <si>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</si>
  <si>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</si>
  <si>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</si>
  <si>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</si>
  <si>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</si>
  <si>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</si>
  <si>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</si>
  <si>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</si>
  <si>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</si>
  <si>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</si>
  <si>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</si>
  <si>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</si>
  <si>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</si>
  <si>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</si>
  <si>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</si>
  <si>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</si>
  <si>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</si>
  <si>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</si>
  <si>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</si>
  <si>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</si>
  <si>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</si>
  <si>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</si>
  <si>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</si>
  <si>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</si>
  <si>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</si>
  <si>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</si>
  <si>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</si>
  <si>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</si>
  <si>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</si>
  <si>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</si>
  <si>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</si>
  <si>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</si>
  <si>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</si>
  <si>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</si>
  <si>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</si>
  <si>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</si>
  <si>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</si>
  <si>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</si>
  <si>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</si>
  <si>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</si>
  <si>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</si>
  <si>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</si>
  <si>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</si>
  <si>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</si>
  <si>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</si>
  <si>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</si>
  <si>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</si>
  <si>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</si>
  <si>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</si>
  <si>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</si>
  <si>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</si>
  <si>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</si>
  <si>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</si>
  <si>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</si>
  <si>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</si>
  <si>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</si>
  <si>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</si>
  <si>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</si>
  <si>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</si>
  <si>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</si>
  <si>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</si>
  <si>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</si>
  <si>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</si>
  <si>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</si>
  <si>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</si>
  <si>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</si>
  <si>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</si>
  <si>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</si>
  <si>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</si>
  <si>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</si>
  <si>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</si>
  <si>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</si>
  <si>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</si>
  <si>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</si>
  <si>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</si>
  <si>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</si>
  <si>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</si>
  <si>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</si>
  <si>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</si>
  <si>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</si>
  <si>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</si>
  <si>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</si>
  <si>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</si>
  <si>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</si>
  <si>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</si>
  <si>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</si>
  <si>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</si>
  <si>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</si>
  <si>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</si>
  <si>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</si>
  <si>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</si>
  <si>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</si>
  <si>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</si>
  <si>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</si>
  <si>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</si>
  <si>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</si>
  <si>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</si>
  <si>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</si>
  <si>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</si>
  <si>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</si>
  <si>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</si>
  <si>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</si>
  <si>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</si>
  <si>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</si>
  <si>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</si>
  <si>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</si>
  <si>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</si>
  <si>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</si>
  <si>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</si>
  <si>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</si>
  <si>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</si>
  <si>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</si>
  <si>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</si>
  <si>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</si>
  <si>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</si>
  <si>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</si>
  <si>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</si>
  <si>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</si>
  <si>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</si>
  <si>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</si>
  <si>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</si>
  <si>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</si>
  <si>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</si>
  <si>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</si>
  <si>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</si>
  <si>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</si>
  <si>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</si>
  <si>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</si>
  <si>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</si>
  <si>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</si>
  <si>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</si>
  <si>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</si>
  <si>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</si>
  <si>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</si>
  <si>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</si>
  <si>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</si>
  <si>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</si>
  <si>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</si>
  <si>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</si>
  <si>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</si>
  <si>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</si>
  <si>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</si>
  <si>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</si>
  <si>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</si>
  <si>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</si>
  <si>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</si>
  <si>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</si>
  <si>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</si>
  <si>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</si>
  <si>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</si>
  <si>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</si>
  <si>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</si>
  <si>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</si>
  <si>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</si>
  <si>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</si>
  <si>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</si>
  <si>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</si>
  <si>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</si>
  <si>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</si>
  <si>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</si>
  <si>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</si>
  <si>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</si>
  <si>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</si>
  <si>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</si>
  <si>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</si>
  <si>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</si>
  <si>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</si>
  <si>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</si>
  <si>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</si>
  <si>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</si>
  <si>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</si>
  <si>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</si>
  <si>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</si>
  <si>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</si>
  <si>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</si>
  <si>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</si>
  <si>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</si>
  <si>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</si>
  <si>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</si>
  <si>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</si>
  <si>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</si>
  <si>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</si>
  <si>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</si>
  <si>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</si>
  <si>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</si>
  <si>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</si>
  <si>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</si>
  <si>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</si>
  <si>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</si>
  <si>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</si>
  <si>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</si>
  <si>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</si>
  <si>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</si>
  <si>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</si>
  <si>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</si>
  <si>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</si>
  <si>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</si>
  <si>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</si>
  <si>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</si>
  <si>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</si>
  <si>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</si>
  <si>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</si>
  <si>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</si>
  <si>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</si>
  <si>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</si>
  <si>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</si>
  <si>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</si>
  <si>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</si>
  <si>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</si>
  <si>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</si>
  <si>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</si>
  <si>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</si>
  <si>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</si>
  <si>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</si>
  <si>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</si>
  <si>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</si>
  <si>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</si>
  <si>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</si>
  <si>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</si>
  <si>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</si>
  <si>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</si>
  <si>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</si>
  <si>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</si>
  <si>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</si>
  <si>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</si>
  <si>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</si>
  <si>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</si>
  <si>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</si>
  <si>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</si>
  <si>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</si>
  <si>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</si>
  <si>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</si>
  <si>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</si>
  <si>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</si>
  <si>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</si>
  <si>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</si>
  <si>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</si>
  <si>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</si>
  <si>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</si>
  <si>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</si>
  <si>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</si>
  <si>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</si>
  <si>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</si>
  <si>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</si>
  <si>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</si>
  <si>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</si>
  <si>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</si>
  <si>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</si>
  <si>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</si>
  <si>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</si>
  <si>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</si>
  <si>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</si>
  <si>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</si>
  <si>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</si>
  <si>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</si>
  <si>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</si>
  <si>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</si>
  <si>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</si>
  <si>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</si>
  <si>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</si>
  <si>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</si>
  <si>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</si>
  <si>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</si>
  <si>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</si>
  <si>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</si>
  <si>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</si>
  <si>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</si>
  <si>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</si>
  <si>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</si>
  <si>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</si>
  <si>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</si>
  <si>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</si>
  <si>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</si>
  <si>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</si>
  <si>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</si>
  <si>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</si>
  <si>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</si>
  <si>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</si>
  <si>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</si>
  <si>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</si>
  <si>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</si>
  <si>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</si>
  <si>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</si>
  <si>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</si>
  <si>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</si>
  <si>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</si>
  <si>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</si>
  <si>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</si>
  <si>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</si>
  <si>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</si>
  <si>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</si>
  <si>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</si>
  <si>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</si>
  <si>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</si>
  <si>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</si>
  <si>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</si>
  <si>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</si>
  <si>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</si>
  <si>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</si>
  <si>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</si>
  <si>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</si>
  <si>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</si>
  <si>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</si>
  <si>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</si>
  <si>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</si>
  <si>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</si>
  <si>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</si>
  <si>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</si>
  <si>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</si>
  <si>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</si>
  <si>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</si>
  <si>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</si>
  <si>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</si>
  <si>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</si>
  <si>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</si>
  <si>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</si>
  <si>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</si>
  <si>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</si>
  <si>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</si>
  <si>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</si>
  <si>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</si>
  <si>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</si>
  <si>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</si>
  <si>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</si>
  <si>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</si>
  <si>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</si>
  <si>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</si>
  <si>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</si>
  <si>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</si>
  <si>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</si>
  <si>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</si>
  <si>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</si>
  <si>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</si>
  <si>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</si>
  <si>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</si>
  <si>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</si>
  <si>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</si>
  <si>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</si>
  <si>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</si>
  <si>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</si>
  <si>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</si>
  <si>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</si>
  <si>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</si>
  <si>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</si>
  <si>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</si>
  <si>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</si>
  <si>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</si>
  <si>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</si>
  <si>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</si>
  <si>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</si>
  <si>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</si>
  <si>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</si>
  <si>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</si>
  <si>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</si>
  <si>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</si>
  <si>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</si>
  <si>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</si>
  <si>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</si>
  <si>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</si>
  <si>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</si>
  <si>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</si>
  <si>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</si>
  <si>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</si>
  <si>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</si>
  <si>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</si>
  <si>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</si>
  <si>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</si>
  <si>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</si>
  <si>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</si>
  <si>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</si>
  <si>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</si>
  <si>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</si>
  <si>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</si>
  <si>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</si>
  <si>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</si>
  <si>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</si>
  <si>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</si>
  <si>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</si>
  <si>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</si>
  <si>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</si>
  <si>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</si>
  <si>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</si>
  <si>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</si>
  <si>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</si>
  <si>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</si>
  <si>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</si>
  <si>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</si>
  <si>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</si>
  <si>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</si>
  <si>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</si>
  <si>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</si>
  <si>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</si>
  <si>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</si>
  <si>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</si>
  <si>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</si>
  <si>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</si>
  <si>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</si>
  <si>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</si>
  <si>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</si>
  <si>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</si>
  <si>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</si>
  <si>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</si>
  <si>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</si>
  <si>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</si>
  <si>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</si>
  <si>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</si>
  <si>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</si>
  <si>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</si>
  <si>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</si>
  <si>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</si>
  <si>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</si>
  <si>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</si>
  <si>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</si>
  <si>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</si>
  <si>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</si>
  <si>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</si>
  <si>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</si>
  <si>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</si>
  <si>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</si>
  <si>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</si>
  <si>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</si>
  <si>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</si>
  <si>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</si>
  <si>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</si>
  <si>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</si>
  <si>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</si>
  <si>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</si>
  <si>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</si>
  <si>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</si>
  <si>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</si>
  <si>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</si>
  <si>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</si>
  <si>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</si>
  <si>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</si>
  <si>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</si>
  <si>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</si>
  <si>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</si>
  <si>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</si>
  <si>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</si>
  <si>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</si>
  <si>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</si>
  <si>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</si>
  <si>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</si>
  <si>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</si>
  <si>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</si>
  <si>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</si>
  <si>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</si>
  <si>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</si>
  <si>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</si>
  <si>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</si>
  <si>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</si>
  <si>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</si>
  <si>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</si>
  <si>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</si>
  <si>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</si>
  <si>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</si>
  <si>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</si>
  <si>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</si>
  <si>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</si>
  <si>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</si>
  <si>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</si>
  <si>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</si>
  <si>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</si>
  <si>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</si>
  <si>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</si>
  <si>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</si>
  <si>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</si>
  <si>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</si>
  <si>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</si>
  <si>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</si>
  <si>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</si>
  <si>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</si>
  <si>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</si>
  <si>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</si>
  <si>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</si>
  <si>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</si>
  <si>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</si>
  <si>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</si>
  <si>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</si>
  <si>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</si>
  <si>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</si>
  <si>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</si>
  <si>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</si>
  <si>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</si>
  <si>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</si>
  <si>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</si>
  <si>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</si>
  <si>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</si>
  <si>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</si>
  <si>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</si>
  <si>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</si>
  <si>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</si>
  <si>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</si>
  <si>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</si>
  <si>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</si>
  <si>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</si>
  <si>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</si>
  <si>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</si>
  <si>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</si>
  <si>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</si>
  <si>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</si>
  <si>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</si>
  <si>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</si>
  <si>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</si>
  <si>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</si>
  <si>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</si>
  <si>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</si>
  <si>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</si>
  <si>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</si>
  <si>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</si>
  <si>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</si>
  <si>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</si>
  <si>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</si>
  <si>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</si>
  <si>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</si>
  <si>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</si>
  <si>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</si>
  <si>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</si>
  <si>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</si>
  <si>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</si>
  <si>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</si>
  <si>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</si>
  <si>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</si>
  <si>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</si>
  <si>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</si>
  <si>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</si>
  <si>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</si>
  <si>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</si>
  <si>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</si>
  <si>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</si>
  <si>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</si>
  <si>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</si>
  <si>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</si>
  <si>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</si>
  <si>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</si>
  <si>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</si>
  <si>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</si>
  <si>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</si>
  <si>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</si>
  <si>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</si>
  <si>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</si>
  <si>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</si>
  <si>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</si>
  <si>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</si>
  <si>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</si>
  <si>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</si>
  <si>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</si>
  <si>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</si>
  <si>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</si>
  <si>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</si>
  <si>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</si>
  <si>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</si>
  <si>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</si>
  <si>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</si>
  <si>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</si>
  <si>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</si>
  <si>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</si>
  <si>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</si>
  <si>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</si>
  <si>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</si>
  <si>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</si>
  <si>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</si>
  <si>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</si>
  <si>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</si>
  <si>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</si>
  <si>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</si>
  <si>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</si>
  <si>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</si>
  <si>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</si>
  <si>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</si>
  <si>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</si>
  <si>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</si>
  <si>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</si>
  <si>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</si>
  <si>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</si>
  <si>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</si>
  <si>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</si>
  <si>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</si>
  <si>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</si>
  <si>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</si>
  <si>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</si>
  <si>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</si>
  <si>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</si>
  <si>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</si>
  <si>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</si>
  <si>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</si>
  <si>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</si>
  <si>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</si>
  <si>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</si>
  <si>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</si>
  <si>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</si>
  <si>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</si>
  <si>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</si>
  <si>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</si>
  <si>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</si>
  <si>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</si>
  <si>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</si>
  <si>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</si>
  <si>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</si>
  <si>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</si>
  <si>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</si>
  <si>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</si>
  <si>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</si>
  <si>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</si>
  <si>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</si>
  <si>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</si>
  <si>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</si>
  <si>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</si>
  <si>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</si>
  <si>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</si>
  <si>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</si>
  <si>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</si>
  <si>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</si>
  <si>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</si>
  <si>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</si>
  <si>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</si>
  <si>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</si>
  <si>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</si>
  <si>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</si>
  <si>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</si>
  <si>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</si>
  <si>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</si>
  <si>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</si>
  <si>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</si>
  <si>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</si>
  <si>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</si>
  <si>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</si>
  <si>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</si>
  <si>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</si>
  <si>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</si>
  <si>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</si>
  <si>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</si>
  <si>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</si>
  <si>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</si>
  <si>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</si>
  <si>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</si>
  <si>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</si>
  <si>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</si>
  <si>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</si>
  <si>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</si>
  <si>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</si>
  <si>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</si>
  <si>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</si>
  <si>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</si>
  <si>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</si>
  <si>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</si>
  <si>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</si>
  <si>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</si>
  <si>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</si>
  <si>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</si>
  <si>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</si>
  <si>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</si>
  <si>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</si>
  <si>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</si>
  <si>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</si>
  <si>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</si>
  <si>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</si>
  <si>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</si>
  <si>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</si>
  <si>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</si>
  <si>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</si>
  <si>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</si>
  <si>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</si>
  <si>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</si>
  <si>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</si>
  <si>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</si>
  <si>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</si>
  <si>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</si>
  <si>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</si>
  <si>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</si>
  <si>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</si>
  <si>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</si>
  <si>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</si>
  <si>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</si>
  <si>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</si>
  <si>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</si>
  <si>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</si>
  <si>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</si>
  <si>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</si>
  <si>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</si>
  <si>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</si>
  <si>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</si>
  <si>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</si>
  <si>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</si>
  <si>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</si>
  <si>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</si>
  <si>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</si>
  <si>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</si>
  <si>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</si>
  <si>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</si>
  <si>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</si>
  <si>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</si>
  <si>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</si>
  <si>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</si>
  <si>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</si>
  <si>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</si>
  <si>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</si>
  <si>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</si>
  <si>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</si>
  <si>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</si>
  <si>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</si>
  <si>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</si>
  <si>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</si>
  <si>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</si>
  <si>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</si>
  <si>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</si>
  <si>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</si>
  <si>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</si>
  <si>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</si>
  <si>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</si>
  <si>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</si>
  <si>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</si>
  <si>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</si>
  <si>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</si>
  <si>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</si>
  <si>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</si>
  <si>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</si>
  <si>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</si>
  <si>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</si>
  <si>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</si>
  <si>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</si>
  <si>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</si>
  <si>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</si>
  <si>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</si>
  <si>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</si>
  <si>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</si>
  <si>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</si>
  <si>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</si>
  <si>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</si>
  <si>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</si>
  <si>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</si>
  <si>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</si>
  <si>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</si>
  <si>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</si>
  <si>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</si>
  <si>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</si>
  <si>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</si>
  <si>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</si>
  <si>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</si>
  <si>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</si>
  <si>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</si>
  <si>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</si>
  <si>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</si>
  <si>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</si>
  <si>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</si>
  <si>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</si>
  <si>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</si>
  <si>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</si>
  <si>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</si>
  <si>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</si>
  <si>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</si>
  <si>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</si>
  <si>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</si>
  <si>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</si>
  <si>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</si>
  <si>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</si>
  <si>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</si>
  <si>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</si>
  <si>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</si>
  <si>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</si>
  <si>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</si>
  <si>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</si>
  <si>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</si>
  <si>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</si>
  <si>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</si>
  <si>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</si>
  <si>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</si>
  <si>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</si>
  <si>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</si>
  <si>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</si>
  <si>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</si>
  <si>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</si>
  <si>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</si>
  <si>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</si>
  <si>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</si>
  <si>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</si>
  <si>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</si>
  <si>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</si>
  <si>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</si>
  <si>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</si>
  <si>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</si>
  <si>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</si>
  <si>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</si>
  <si>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</si>
  <si>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</si>
  <si>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</si>
  <si>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</si>
  <si>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</si>
  <si>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</si>
  <si>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</si>
  <si>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</si>
  <si>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</si>
  <si>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</si>
  <si>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</si>
  <si>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</si>
  <si>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</si>
  <si>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</si>
  <si>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</si>
  <si>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</si>
  <si>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</si>
  <si>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</si>
  <si>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</si>
  <si>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</si>
  <si>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</si>
  <si>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</si>
  <si>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</si>
  <si>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</si>
  <si>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</si>
  <si>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</si>
  <si>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</si>
  <si>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</si>
  <si>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</si>
  <si>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</si>
  <si>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</si>
  <si>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</si>
  <si>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</si>
  <si>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</si>
  <si>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</si>
  <si>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</si>
  <si>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</si>
  <si>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</si>
  <si>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</si>
  <si>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</si>
  <si>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</si>
  <si>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</si>
  <si>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</si>
  <si>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</si>
  <si>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</si>
  <si>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</si>
  <si>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</si>
  <si>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</si>
  <si>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</si>
  <si>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</si>
  <si>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</si>
  <si>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</si>
  <si>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</si>
  <si>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</si>
  <si>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</si>
  <si>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</si>
  <si>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</si>
  <si>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</si>
  <si>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</si>
  <si>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</si>
  <si>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</si>
  <si>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</si>
  <si>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</si>
  <si>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</si>
  <si>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</si>
  <si>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</si>
  <si>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</si>
  <si>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</si>
  <si>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</si>
  <si>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</si>
  <si>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</si>
  <si>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</si>
  <si>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</si>
  <si>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</si>
  <si>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</si>
  <si>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</si>
  <si>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</si>
  <si>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</si>
  <si>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</si>
  <si>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</si>
  <si>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</si>
  <si>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</si>
  <si>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</si>
  <si>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</si>
  <si>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</si>
  <si>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</si>
  <si>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</si>
  <si>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</si>
  <si>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</si>
  <si>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</si>
  <si>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</si>
  <si>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</si>
  <si>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</si>
  <si>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</si>
  <si>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</si>
  <si>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</si>
  <si>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</si>
  <si>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</si>
  <si>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</si>
  <si>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</si>
  <si>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</si>
  <si>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</si>
  <si>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</si>
  <si>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</si>
  <si>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</si>
  <si>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</si>
  <si>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</si>
  <si>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</si>
  <si>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</si>
  <si>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</si>
  <si>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</si>
  <si>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</si>
  <si>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</si>
  <si>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</si>
  <si>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</si>
  <si>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</si>
  <si>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</si>
  <si>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</si>
  <si>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</si>
  <si>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</si>
  <si>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</si>
  <si>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</si>
  <si>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</si>
  <si>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</si>
  <si>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</si>
  <si>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</si>
  <si>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</si>
  <si>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</si>
  <si>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</si>
  <si>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</si>
  <si>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</si>
  <si>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</si>
  <si>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</si>
  <si>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</si>
  <si>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</si>
  <si>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</si>
  <si>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</si>
  <si>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</si>
  <si>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</si>
  <si>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</si>
  <si>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</si>
  <si>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</si>
  <si>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</si>
  <si>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</si>
  <si>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</si>
  <si>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</si>
  <si>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</si>
  <si>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</si>
  <si>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</si>
  <si>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</si>
  <si>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</si>
  <si>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</si>
  <si>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</si>
  <si>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</si>
  <si>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</si>
  <si>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</si>
  <si>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</si>
  <si>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</si>
  <si>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</si>
  <si>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</si>
  <si>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</si>
  <si>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</si>
  <si>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</si>
  <si>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</si>
  <si>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</si>
  <si>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</si>
  <si>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</si>
  <si>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</si>
  <si>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</si>
  <si>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</si>
  <si>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</si>
  <si>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</si>
  <si>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</si>
  <si>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</si>
  <si>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</si>
  <si>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</si>
  <si>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</si>
  <si>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</si>
  <si>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</si>
  <si>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</si>
  <si>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</si>
  <si>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</si>
  <si>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</si>
  <si>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</si>
  <si>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</si>
  <si>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</si>
  <si>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</si>
  <si>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</si>
  <si>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</si>
  <si>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</si>
  <si>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</si>
  <si>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</si>
  <si>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</si>
  <si>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</si>
  <si>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</si>
  <si>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</si>
  <si>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</si>
  <si>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</si>
  <si>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</si>
  <si>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</si>
  <si>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</si>
  <si>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</si>
  <si>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</si>
  <si>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</si>
  <si>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</si>
  <si>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</si>
  <si>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</si>
  <si>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</si>
  <si>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</si>
  <si>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</si>
  <si>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</si>
  <si>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</si>
  <si>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</si>
  <si>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</si>
  <si>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</si>
  <si>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</si>
  <si>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</si>
  <si>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</si>
  <si>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</si>
  <si>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</si>
  <si>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</si>
  <si>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</si>
  <si>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</si>
  <si>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</si>
  <si>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</si>
  <si>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</si>
  <si>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</si>
  <si>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</si>
  <si>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</si>
  <si>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</si>
  <si>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</si>
  <si>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</si>
  <si>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</si>
  <si>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</si>
  <si>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</si>
  <si>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</si>
  <si>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</si>
  <si>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</si>
  <si>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</si>
  <si>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</si>
  <si>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</si>
  <si>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</si>
  <si>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</si>
  <si>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</si>
  <si>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</si>
  <si>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</si>
  <si>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</si>
  <si>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</si>
  <si>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</si>
  <si>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</si>
  <si>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</si>
  <si>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</si>
  <si>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</si>
  <si>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</si>
  <si>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</si>
  <si>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</si>
  <si>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</si>
  <si>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</si>
  <si>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</si>
  <si>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</si>
  <si>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</si>
  <si>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</si>
  <si>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</si>
  <si>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</si>
  <si>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</si>
  <si>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</si>
  <si>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</si>
  <si>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</si>
  <si>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</si>
  <si>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</si>
  <si>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</si>
  <si>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</si>
  <si>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</si>
  <si>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</si>
  <si>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</si>
  <si>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</si>
  <si>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</si>
  <si>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</si>
  <si>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</si>
  <si>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</si>
  <si>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</si>
  <si>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</si>
  <si>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</si>
  <si>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</si>
  <si>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</si>
  <si>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</si>
  <si>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</si>
  <si>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</si>
  <si>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</si>
  <si>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</si>
  <si>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</si>
  <si>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</si>
  <si>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</si>
  <si>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</si>
  <si>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</si>
  <si>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</si>
  <si>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</si>
  <si>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</si>
  <si>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</si>
  <si>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</si>
  <si>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</si>
  <si>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</si>
  <si>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</si>
  <si>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</si>
  <si>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</si>
  <si>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</si>
  <si>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</si>
  <si>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</si>
  <si>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</si>
  <si>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</si>
  <si>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</si>
  <si>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</si>
  <si>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</si>
  <si>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</si>
  <si>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</si>
  <si>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</si>
  <si>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</si>
  <si>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</si>
  <si>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</si>
  <si>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</si>
  <si>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</si>
  <si>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</si>
  <si>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</si>
  <si>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</si>
  <si>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</si>
  <si>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</si>
  <si>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</si>
  <si>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</si>
  <si>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</si>
  <si>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</si>
  <si>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</si>
  <si>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</si>
  <si>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</si>
  <si>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</si>
  <si>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</si>
  <si>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</si>
  <si>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</si>
  <si>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</si>
  <si>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</si>
  <si>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</si>
  <si>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</si>
  <si>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</si>
  <si>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</si>
  <si>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</si>
  <si>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</si>
  <si>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</si>
  <si>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</si>
  <si>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</si>
  <si>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</si>
  <si>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</si>
  <si>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</si>
  <si>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</si>
  <si>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</si>
  <si>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</si>
  <si>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</si>
  <si>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</si>
  <si>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</si>
  <si>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</si>
  <si>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</si>
  <si>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</si>
  <si>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</si>
  <si>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</si>
  <si>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</si>
  <si>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</si>
  <si>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</si>
  <si>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</si>
  <si>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</si>
  <si>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</si>
  <si>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</si>
  <si>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</si>
  <si>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</si>
  <si>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</si>
  <si>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</si>
  <si>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</si>
  <si>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</si>
  <si>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</si>
  <si>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</si>
  <si>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</si>
  <si>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</si>
  <si>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</si>
  <si>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</si>
  <si>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</si>
  <si>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</si>
  <si>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</si>
  <si>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</si>
  <si>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</si>
  <si>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</si>
  <si>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</si>
  <si>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</si>
  <si>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</si>
  <si>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</si>
  <si>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BIBINJE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</si>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</sst>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3801103.99</v>
      </c>
      <c r="D2" s="7">
        <f>'PR-RAS'!E6</f>
        <v>3879662.4200000004</v>
      </c>
      <c r="E2" s="7">
        <v>0</v>
      </c>
      <c r="F2" s="7">
        <v>0</v>
      </c>
      <c r="G2" s="8">
        <f t="shared" ref="G2:G274" si="0">(B2/1000)*(C2*1+D2*2)</f>
        <v>11560.428830000003</v>
      </c>
      <c r="H2" s="8">
        <f t="shared" ref="H2:H274" si="1">ABS(C2-ROUND(C2,0))+ABS(D2-ROUND(D2,0))</f>
        <v>0.43000000016763806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2004705.0400000003</v>
      </c>
      <c r="D3" s="2">
        <f>'PR-RAS'!E7</f>
        <v>2238050.6600000006</v>
      </c>
      <c r="E3" s="2">
        <v>0</v>
      </c>
      <c r="F3" s="2">
        <v>0</v>
      </c>
      <c r="G3" s="3">
        <f t="shared" si="0"/>
        <v>12961.612720000003</v>
      </c>
      <c r="H3" s="3">
        <f t="shared" si="1"/>
        <v>0.37999999965541065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1503171.5100000002</v>
      </c>
      <c r="D4" s="2">
        <f>'PR-RAS'!E8</f>
        <v>1741166.1500000004</v>
      </c>
      <c r="E4" s="2">
        <v>0</v>
      </c>
      <c r="F4" s="2">
        <v>0</v>
      </c>
      <c r="G4" s="3">
        <f t="shared" si="0"/>
        <v>14956.511430000002</v>
      </c>
      <c r="H4" s="3">
        <f t="shared" si="1"/>
        <v>0.64000000013038516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1222795.8</v>
      </c>
      <c r="D5" s="2">
        <f>'PR-RAS'!E9</f>
        <v>1477036.49</v>
      </c>
      <c r="E5" s="2">
        <v>0</v>
      </c>
      <c r="F5" s="2">
        <v>0</v>
      </c>
      <c r="G5" s="3">
        <f t="shared" si="0"/>
        <v>16707.475120000003</v>
      </c>
      <c r="H5" s="3">
        <f t="shared" si="1"/>
        <v>0.68999999994412065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173740.23</v>
      </c>
      <c r="D6" s="2">
        <f>'PR-RAS'!E10</f>
        <v>234929.06</v>
      </c>
      <c r="E6" s="2">
        <v>0</v>
      </c>
      <c r="F6" s="2">
        <v>0</v>
      </c>
      <c r="G6" s="3">
        <f t="shared" si="0"/>
        <v>3217.9917500000001</v>
      </c>
      <c r="H6" s="3">
        <f t="shared" si="1"/>
        <v>0.29000000000814907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175025.77</v>
      </c>
      <c r="D7" s="2">
        <f>'PR-RAS'!E11</f>
        <v>150538.51999999999</v>
      </c>
      <c r="E7" s="2">
        <v>0</v>
      </c>
      <c r="F7" s="2">
        <v>0</v>
      </c>
      <c r="G7" s="3">
        <f t="shared" si="0"/>
        <v>2856.6168599999996</v>
      </c>
      <c r="H7" s="3">
        <f t="shared" si="1"/>
        <v>0.71000000002095476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63593.1</v>
      </c>
      <c r="D8" s="2">
        <f>'PR-RAS'!E12</f>
        <v>71676.63</v>
      </c>
      <c r="E8" s="2">
        <v>0</v>
      </c>
      <c r="F8" s="2">
        <v>0</v>
      </c>
      <c r="G8" s="3">
        <f t="shared" si="0"/>
        <v>1448.6245200000001</v>
      </c>
      <c r="H8" s="3">
        <f t="shared" si="1"/>
        <v>0.4699999999938882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93191.31</v>
      </c>
      <c r="D9" s="2">
        <f>'PR-RAS'!E13</f>
        <v>126769.60000000001</v>
      </c>
      <c r="E9" s="2">
        <v>0</v>
      </c>
      <c r="F9" s="2">
        <v>0</v>
      </c>
      <c r="G9" s="3">
        <f t="shared" si="0"/>
        <v>2773.8440800000003</v>
      </c>
      <c r="H9" s="3">
        <f t="shared" si="1"/>
        <v>0.70999999999185093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225174.7</v>
      </c>
      <c r="D11" s="2">
        <f>'PR-RAS'!E15</f>
        <v>319784.15000000002</v>
      </c>
      <c r="E11" s="2">
        <v>0</v>
      </c>
      <c r="F11" s="2">
        <v>0</v>
      </c>
      <c r="G11" s="3">
        <f t="shared" si="0"/>
        <v>8647.43</v>
      </c>
      <c r="H11" s="3">
        <f t="shared" si="1"/>
        <v>0.45000000001164153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463009.17000000004</v>
      </c>
      <c r="D19" s="2">
        <f>'PR-RAS'!E23</f>
        <v>442364.23</v>
      </c>
      <c r="E19" s="2">
        <v>0</v>
      </c>
      <c r="F19" s="2">
        <v>0</v>
      </c>
      <c r="G19" s="3">
        <f t="shared" si="0"/>
        <v>24259.277339999997</v>
      </c>
      <c r="H19" s="3">
        <f t="shared" si="1"/>
        <v>0.40000000002328306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133543.59</v>
      </c>
      <c r="D20" s="2">
        <f>'PR-RAS'!E24</f>
        <v>152641.35</v>
      </c>
      <c r="E20" s="2">
        <v>0</v>
      </c>
      <c r="F20" s="2">
        <v>0</v>
      </c>
      <c r="G20" s="3">
        <f t="shared" si="0"/>
        <v>8337.6995100000004</v>
      </c>
      <c r="H20" s="3">
        <f t="shared" si="1"/>
        <v>0.76000000000931323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329465.58</v>
      </c>
      <c r="D23" s="2">
        <f>'PR-RAS'!E27</f>
        <v>289722.88</v>
      </c>
      <c r="E23" s="2">
        <v>0</v>
      </c>
      <c r="F23" s="2">
        <v>0</v>
      </c>
      <c r="G23" s="3">
        <f t="shared" si="0"/>
        <v>19996.049480000001</v>
      </c>
      <c r="H23" s="3">
        <f t="shared" si="1"/>
        <v>0.53999999997904524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38524.36</v>
      </c>
      <c r="D25" s="2">
        <f>'PR-RAS'!E29</f>
        <v>39817.949999999997</v>
      </c>
      <c r="E25" s="2">
        <v>0</v>
      </c>
      <c r="F25" s="2">
        <v>0</v>
      </c>
      <c r="G25" s="3">
        <f t="shared" si="0"/>
        <v>2835.8462399999999</v>
      </c>
      <c r="H25" s="3">
        <f t="shared" si="1"/>
        <v>0.41000000000349246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38524.36</v>
      </c>
      <c r="D27" s="2">
        <f>'PR-RAS'!E31</f>
        <v>39817.949999999997</v>
      </c>
      <c r="E27" s="2">
        <v>0</v>
      </c>
      <c r="F27" s="2">
        <v>0</v>
      </c>
      <c r="G27" s="3">
        <f t="shared" si="0"/>
        <v>3072.1667599999996</v>
      </c>
      <c r="H27" s="3">
        <f t="shared" si="1"/>
        <v>0.41000000000349246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14702.33</v>
      </c>
      <c r="E35" s="2">
        <v>0</v>
      </c>
      <c r="F35" s="2">
        <v>0</v>
      </c>
      <c r="G35" s="3">
        <f t="shared" si="0"/>
        <v>999.75844000000006</v>
      </c>
      <c r="H35" s="3">
        <f t="shared" si="1"/>
        <v>0.32999999999992724</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14702.33</v>
      </c>
      <c r="E38" s="2">
        <v>0</v>
      </c>
      <c r="F38" s="2">
        <v>0</v>
      </c>
      <c r="G38" s="3">
        <f t="shared" si="0"/>
        <v>1087.9724199999998</v>
      </c>
      <c r="H38" s="3">
        <f t="shared" si="1"/>
        <v>0.32999999999992724</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1273672.31</v>
      </c>
      <c r="D45" s="2">
        <f>'PR-RAS'!E49</f>
        <v>662869.52</v>
      </c>
      <c r="E45" s="2">
        <v>0</v>
      </c>
      <c r="F45" s="2">
        <v>0</v>
      </c>
      <c r="G45" s="3">
        <f t="shared" si="0"/>
        <v>114374.09939999999</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328763.81</v>
      </c>
      <c r="D54" s="2">
        <f>'PR-RAS'!E58</f>
        <v>239900.07</v>
      </c>
      <c r="E54" s="2">
        <v>0</v>
      </c>
      <c r="F54" s="2">
        <v>0</v>
      </c>
      <c r="G54" s="3">
        <f t="shared" si="0"/>
        <v>42853.889349999998</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328763.81</v>
      </c>
      <c r="D55" s="2">
        <f>'PR-RAS'!E59</f>
        <v>97057.56</v>
      </c>
      <c r="E55" s="2">
        <v>0</v>
      </c>
      <c r="F55" s="2">
        <v>0</v>
      </c>
      <c r="G55" s="3">
        <f t="shared" si="0"/>
        <v>28235.462219999998</v>
      </c>
      <c r="H55" s="3">
        <f t="shared" si="1"/>
        <v>0.63000000000465661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142842.51</v>
      </c>
      <c r="E56" s="2">
        <v>0</v>
      </c>
      <c r="F56" s="2">
        <v>0</v>
      </c>
      <c r="G56" s="3">
        <f t="shared" si="0"/>
        <v>15712.676100000001</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72298.91</v>
      </c>
      <c r="D60" s="2">
        <f>'PR-RAS'!E64</f>
        <v>261771.7</v>
      </c>
      <c r="E60" s="2">
        <v>0</v>
      </c>
      <c r="F60" s="2">
        <v>0</v>
      </c>
      <c r="G60" s="3">
        <f t="shared" si="0"/>
        <v>35154.69629</v>
      </c>
      <c r="H60" s="3">
        <f t="shared" si="1"/>
        <v>0.38999999998486601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72298.91</v>
      </c>
      <c r="D61" s="2">
        <f>'PR-RAS'!E65</f>
        <v>75483.03</v>
      </c>
      <c r="E61" s="2">
        <v>0</v>
      </c>
      <c r="F61" s="2">
        <v>0</v>
      </c>
      <c r="G61" s="3">
        <f t="shared" si="0"/>
        <v>13395.8982</v>
      </c>
      <c r="H61" s="3">
        <f t="shared" si="1"/>
        <v>0.11999999999534339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186288.67</v>
      </c>
      <c r="E63" s="2">
        <v>0</v>
      </c>
      <c r="F63" s="2">
        <v>0</v>
      </c>
      <c r="G63" s="3">
        <f>(B63/1000)*(C63*1+D63*2)</f>
        <v>23099.79508</v>
      </c>
      <c r="H63" s="3">
        <f>ABS(C63-ROUND(C63,0))+ABS(D63-ROUND(D63,0))</f>
        <v>0.32999999998719431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1865.19</v>
      </c>
      <c r="D64" s="2">
        <f>'PR-RAS'!E68</f>
        <v>742.01</v>
      </c>
      <c r="E64" s="2">
        <v>0</v>
      </c>
      <c r="F64" s="2">
        <v>0</v>
      </c>
      <c r="G64" s="3">
        <f t="shared" si="0"/>
        <v>211.00023000000002</v>
      </c>
      <c r="H64" s="3">
        <f t="shared" si="1"/>
        <v>0.20000000000004547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1865.19</v>
      </c>
      <c r="D65" s="2">
        <f>'PR-RAS'!E69</f>
        <v>742.01</v>
      </c>
      <c r="E65" s="2">
        <v>0</v>
      </c>
      <c r="F65" s="2">
        <v>0</v>
      </c>
      <c r="G65" s="3">
        <f t="shared" si="0"/>
        <v>214.34944000000002</v>
      </c>
      <c r="H65" s="3">
        <f t="shared" si="1"/>
        <v>0.20000000000004547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870744.4</v>
      </c>
      <c r="D70" s="2">
        <f>'PR-RAS'!E74</f>
        <v>160455.74</v>
      </c>
      <c r="E70" s="2">
        <v>0</v>
      </c>
      <c r="F70" s="2">
        <v>0</v>
      </c>
      <c r="G70" s="3">
        <f t="shared" si="0"/>
        <v>82224.255720000001</v>
      </c>
      <c r="H70" s="3">
        <f t="shared" si="1"/>
        <v>0.66000000003259629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13905.26</v>
      </c>
      <c r="D71" s="2">
        <f>'PR-RAS'!E75</f>
        <v>0</v>
      </c>
      <c r="E71" s="2">
        <v>0</v>
      </c>
      <c r="F71" s="2">
        <v>0</v>
      </c>
      <c r="G71" s="3">
        <f t="shared" si="0"/>
        <v>973.36820000000012</v>
      </c>
      <c r="H71" s="3">
        <f t="shared" si="1"/>
        <v>0.26000000000021828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856839.14</v>
      </c>
      <c r="D72" s="2">
        <f>'PR-RAS'!E76</f>
        <v>160455.74</v>
      </c>
      <c r="E72" s="2">
        <v>0</v>
      </c>
      <c r="F72" s="2">
        <v>0</v>
      </c>
      <c r="G72" s="3">
        <f t="shared" si="0"/>
        <v>83620.294020000001</v>
      </c>
      <c r="H72" s="3">
        <f t="shared" si="1"/>
        <v>0.40000000002328306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192057.11</v>
      </c>
      <c r="D78" s="2">
        <f>'PR-RAS'!E82</f>
        <v>195393.32</v>
      </c>
      <c r="E78" s="2">
        <v>0</v>
      </c>
      <c r="F78" s="2">
        <v>0</v>
      </c>
      <c r="G78" s="3">
        <f t="shared" si="0"/>
        <v>44878.96875</v>
      </c>
      <c r="H78" s="3">
        <f t="shared" si="1"/>
        <v>0.42999999999301508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309.11</v>
      </c>
      <c r="D79" s="2">
        <f>'PR-RAS'!E83</f>
        <v>1129.3799999999999</v>
      </c>
      <c r="E79" s="2">
        <v>0</v>
      </c>
      <c r="F79" s="2">
        <v>0</v>
      </c>
      <c r="G79" s="3">
        <f t="shared" si="0"/>
        <v>200.29386</v>
      </c>
      <c r="H79" s="3">
        <f t="shared" si="1"/>
        <v>0.48999999999989541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34.11</v>
      </c>
      <c r="D81" s="2">
        <f>'PR-RAS'!E85</f>
        <v>46.37</v>
      </c>
      <c r="E81" s="2">
        <v>0</v>
      </c>
      <c r="F81" s="2">
        <v>0</v>
      </c>
      <c r="G81" s="3">
        <f t="shared" si="0"/>
        <v>10.148</v>
      </c>
      <c r="H81" s="3">
        <f t="shared" si="1"/>
        <v>0.47999999999999687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275</v>
      </c>
      <c r="D82" s="2">
        <f>'PR-RAS'!E86</f>
        <v>1083.01</v>
      </c>
      <c r="E82" s="2">
        <v>0</v>
      </c>
      <c r="F82" s="2">
        <v>0</v>
      </c>
      <c r="G82" s="3">
        <f t="shared" si="0"/>
        <v>197.72262000000001</v>
      </c>
      <c r="H82" s="3">
        <f t="shared" si="1"/>
        <v>9.9999999999909051E-3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191748</v>
      </c>
      <c r="D87" s="2">
        <f>'PR-RAS'!E91</f>
        <v>194263.94</v>
      </c>
      <c r="E87" s="2">
        <v>0</v>
      </c>
      <c r="F87" s="2">
        <v>0</v>
      </c>
      <c r="G87" s="3">
        <f t="shared" si="0"/>
        <v>49903.725679999996</v>
      </c>
      <c r="H87" s="3">
        <f t="shared" si="1"/>
        <v>5.9999999997671694E-2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57442.21</v>
      </c>
      <c r="D88" s="2">
        <f>'PR-RAS'!E92</f>
        <v>60080.81</v>
      </c>
      <c r="E88" s="2">
        <v>0</v>
      </c>
      <c r="F88" s="2">
        <v>0</v>
      </c>
      <c r="G88" s="3">
        <f t="shared" si="0"/>
        <v>15451.533209999998</v>
      </c>
      <c r="H88" s="3">
        <f t="shared" si="1"/>
        <v>0.40000000000145519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10797.78</v>
      </c>
      <c r="D89" s="2">
        <f>'PR-RAS'!E93</f>
        <v>12369.59</v>
      </c>
      <c r="E89" s="2">
        <v>0</v>
      </c>
      <c r="F89" s="2">
        <v>0</v>
      </c>
      <c r="G89" s="3">
        <f t="shared" si="0"/>
        <v>3127.2524799999997</v>
      </c>
      <c r="H89" s="3">
        <f t="shared" si="1"/>
        <v>0.62999999999919964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71086.77</v>
      </c>
      <c r="D90" s="2">
        <f>'PR-RAS'!E94</f>
        <v>65551.34</v>
      </c>
      <c r="E90" s="2">
        <v>0</v>
      </c>
      <c r="F90" s="2">
        <v>0</v>
      </c>
      <c r="G90" s="3">
        <f t="shared" si="0"/>
        <v>17994.86105</v>
      </c>
      <c r="H90" s="3">
        <f t="shared" si="1"/>
        <v>0.569999999992433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52421.24</v>
      </c>
      <c r="D93" s="2">
        <f>'PR-RAS'!E97</f>
        <v>56262.2</v>
      </c>
      <c r="E93" s="2">
        <v>0</v>
      </c>
      <c r="F93" s="2">
        <v>0</v>
      </c>
      <c r="G93" s="3">
        <f t="shared" si="0"/>
        <v>15174.998879999999</v>
      </c>
      <c r="H93" s="3">
        <f t="shared" si="1"/>
        <v>0.43999999999505235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317077.86</v>
      </c>
      <c r="D102" s="2">
        <f>'PR-RAS'!E106</f>
        <v>753576.82000000007</v>
      </c>
      <c r="E102" s="2">
        <v>0</v>
      </c>
      <c r="F102" s="2">
        <v>0</v>
      </c>
      <c r="G102" s="3">
        <f t="shared" si="0"/>
        <v>184247.38150000002</v>
      </c>
      <c r="H102" s="3">
        <f t="shared" si="1"/>
        <v>0.31999999994877726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64709.43</v>
      </c>
      <c r="D103" s="2">
        <f>'PR-RAS'!E107</f>
        <v>59530.409999999996</v>
      </c>
      <c r="E103" s="2">
        <v>0</v>
      </c>
      <c r="F103" s="2">
        <v>0</v>
      </c>
      <c r="G103" s="3">
        <f t="shared" si="0"/>
        <v>18744.565500000001</v>
      </c>
      <c r="H103" s="3">
        <f t="shared" si="1"/>
        <v>0.83999999999650754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2.46</v>
      </c>
      <c r="D106" s="2">
        <f>'PR-RAS'!E110</f>
        <v>13.45</v>
      </c>
      <c r="E106" s="2">
        <v>0</v>
      </c>
      <c r="F106" s="2">
        <v>0</v>
      </c>
      <c r="G106" s="3">
        <f t="shared" si="0"/>
        <v>3.0827999999999998</v>
      </c>
      <c r="H106" s="3">
        <f t="shared" si="1"/>
        <v>0.90999999999999925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64706.97</v>
      </c>
      <c r="D107" s="2">
        <f>'PR-RAS'!E111</f>
        <v>59516.959999999999</v>
      </c>
      <c r="E107" s="2">
        <v>0</v>
      </c>
      <c r="F107" s="2">
        <v>0</v>
      </c>
      <c r="G107" s="3">
        <f t="shared" si="0"/>
        <v>19476.534340000002</v>
      </c>
      <c r="H107" s="3">
        <f t="shared" si="1"/>
        <v>6.9999999999708962E-2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36125.96</v>
      </c>
      <c r="D108" s="2">
        <f>'PR-RAS'!E112</f>
        <v>31584.83</v>
      </c>
      <c r="E108" s="2">
        <v>0</v>
      </c>
      <c r="F108" s="2">
        <v>0</v>
      </c>
      <c r="G108" s="3">
        <f t="shared" si="0"/>
        <v>10624.63134</v>
      </c>
      <c r="H108" s="3">
        <f t="shared" si="1"/>
        <v>0.20999999999912689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4428.13</v>
      </c>
      <c r="D110" s="2">
        <f>'PR-RAS'!E114</f>
        <v>1197.1099999999999</v>
      </c>
      <c r="E110" s="2">
        <v>0</v>
      </c>
      <c r="F110" s="2">
        <v>0</v>
      </c>
      <c r="G110" s="3">
        <f t="shared" si="0"/>
        <v>743.63615000000004</v>
      </c>
      <c r="H110" s="3">
        <f t="shared" si="1"/>
        <v>0.24000000000000909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90.37</v>
      </c>
      <c r="D111" s="2">
        <f>'PR-RAS'!E115</f>
        <v>496.41</v>
      </c>
      <c r="E111" s="2">
        <v>0</v>
      </c>
      <c r="F111" s="2">
        <v>0</v>
      </c>
      <c r="G111" s="3">
        <f t="shared" si="0"/>
        <v>119.15090000000001</v>
      </c>
      <c r="H111" s="3">
        <f t="shared" si="1"/>
        <v>0.78000000000002956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31607.46</v>
      </c>
      <c r="D113" s="2">
        <f>'PR-RAS'!E117</f>
        <v>29891.31</v>
      </c>
      <c r="E113" s="2">
        <v>0</v>
      </c>
      <c r="F113" s="2">
        <v>0</v>
      </c>
      <c r="G113" s="3">
        <f t="shared" si="0"/>
        <v>10235.688960000001</v>
      </c>
      <c r="H113" s="3">
        <f t="shared" si="1"/>
        <v>0.77000000000043656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216242.47</v>
      </c>
      <c r="D116" s="2">
        <f>'PR-RAS'!E120</f>
        <v>662461.58000000007</v>
      </c>
      <c r="E116" s="2">
        <v>0</v>
      </c>
      <c r="F116" s="2">
        <v>0</v>
      </c>
      <c r="G116" s="3">
        <f t="shared" si="0"/>
        <v>177234.04745000001</v>
      </c>
      <c r="H116" s="3">
        <f t="shared" si="1"/>
        <v>0.88999999992665835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24990.25</v>
      </c>
      <c r="D117" s="2">
        <f>'PR-RAS'!E121</f>
        <v>455992.94</v>
      </c>
      <c r="E117" s="2">
        <v>0</v>
      </c>
      <c r="F117" s="2">
        <v>0</v>
      </c>
      <c r="G117" s="3">
        <f t="shared" si="0"/>
        <v>108689.23108000001</v>
      </c>
      <c r="H117" s="3">
        <f t="shared" si="1"/>
        <v>0.30999999999767169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191252.22</v>
      </c>
      <c r="D118" s="2">
        <f>'PR-RAS'!E122</f>
        <v>206468.64</v>
      </c>
      <c r="E118" s="2">
        <v>0</v>
      </c>
      <c r="F118" s="2">
        <v>0</v>
      </c>
      <c r="G118" s="3">
        <f t="shared" si="0"/>
        <v>70690.171500000011</v>
      </c>
      <c r="H118" s="3">
        <f t="shared" si="1"/>
        <v>0.57999999998719431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13562.4</v>
      </c>
      <c r="D121" s="2">
        <f>'PR-RAS'!E125</f>
        <v>29653.54</v>
      </c>
      <c r="E121" s="2">
        <v>0</v>
      </c>
      <c r="F121" s="2">
        <v>0</v>
      </c>
      <c r="G121" s="3">
        <f t="shared" si="0"/>
        <v>8744.3375999999989</v>
      </c>
      <c r="H121" s="3">
        <f t="shared" si="1"/>
        <v>0.85999999999876309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9982.4</v>
      </c>
      <c r="D122" s="2">
        <f>'PR-RAS'!E126</f>
        <v>22653.54</v>
      </c>
      <c r="E122" s="2">
        <v>0</v>
      </c>
      <c r="F122" s="2">
        <v>0</v>
      </c>
      <c r="G122" s="3">
        <f t="shared" si="0"/>
        <v>6690.0270799999998</v>
      </c>
      <c r="H122" s="3">
        <f t="shared" si="1"/>
        <v>0.85999999999876309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9982.4</v>
      </c>
      <c r="D124" s="2">
        <f>'PR-RAS'!E128</f>
        <v>22653.54</v>
      </c>
      <c r="E124" s="2">
        <v>0</v>
      </c>
      <c r="F124" s="2">
        <v>0</v>
      </c>
      <c r="G124" s="3">
        <f t="shared" si="0"/>
        <v>6800.6060400000006</v>
      </c>
      <c r="H124" s="3">
        <f t="shared" si="1"/>
        <v>0.85999999999876309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3580</v>
      </c>
      <c r="D125" s="2">
        <f>'PR-RAS'!E129</f>
        <v>7000</v>
      </c>
      <c r="E125" s="2">
        <v>0</v>
      </c>
      <c r="F125" s="2">
        <v>0</v>
      </c>
      <c r="G125" s="3">
        <f t="shared" si="0"/>
        <v>2179.92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3580</v>
      </c>
      <c r="D126" s="2">
        <f>'PR-RAS'!E130</f>
        <v>7000</v>
      </c>
      <c r="E126" s="2">
        <v>0</v>
      </c>
      <c r="F126" s="2">
        <v>0</v>
      </c>
      <c r="G126" s="3">
        <f t="shared" si="0"/>
        <v>2197.5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29.27</v>
      </c>
      <c r="D136" s="2">
        <f>'PR-RAS'!E140</f>
        <v>118.56</v>
      </c>
      <c r="E136" s="2">
        <v>0</v>
      </c>
      <c r="F136" s="2">
        <v>0</v>
      </c>
      <c r="G136" s="3">
        <f t="shared" si="0"/>
        <v>35.962650000000004</v>
      </c>
      <c r="H136" s="3">
        <f t="shared" si="1"/>
        <v>0.7099999999999973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29.27</v>
      </c>
      <c r="D147" s="2">
        <f>'PR-RAS'!E151</f>
        <v>118.56</v>
      </c>
      <c r="E147" s="2">
        <v>0</v>
      </c>
      <c r="F147" s="2">
        <v>0</v>
      </c>
      <c r="G147" s="3">
        <f t="shared" si="0"/>
        <v>38.892939999999996</v>
      </c>
      <c r="H147" s="3">
        <f t="shared" si="1"/>
        <v>0.7099999999999973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2738773.98</v>
      </c>
      <c r="D148" s="2">
        <f>'PR-RAS'!E152</f>
        <v>3389850.1800000006</v>
      </c>
      <c r="E148" s="2">
        <v>0</v>
      </c>
      <c r="F148" s="2">
        <v>0</v>
      </c>
      <c r="G148" s="3">
        <f t="shared" si="0"/>
        <v>1399215.7279800002</v>
      </c>
      <c r="H148" s="3">
        <f t="shared" si="1"/>
        <v>0.2000000006519258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449861.81999999995</v>
      </c>
      <c r="D149" s="2">
        <f>'PR-RAS'!E153</f>
        <v>624896.28999999992</v>
      </c>
      <c r="E149" s="2">
        <v>0</v>
      </c>
      <c r="F149" s="2">
        <v>0</v>
      </c>
      <c r="G149" s="3">
        <f t="shared" si="0"/>
        <v>251548.85119999998</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353125.8</v>
      </c>
      <c r="D150" s="2">
        <f>'PR-RAS'!E154</f>
        <v>500109.86</v>
      </c>
      <c r="E150" s="2">
        <v>0</v>
      </c>
      <c r="F150" s="2">
        <v>0</v>
      </c>
      <c r="G150" s="3">
        <f t="shared" si="0"/>
        <v>201648.48248000001</v>
      </c>
      <c r="H150" s="3">
        <f t="shared" si="1"/>
        <v>0.34000000002561137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353125.8</v>
      </c>
      <c r="D151" s="2">
        <f>'PR-RAS'!E155</f>
        <v>500109.86</v>
      </c>
      <c r="E151" s="2">
        <v>0</v>
      </c>
      <c r="F151" s="2">
        <v>0</v>
      </c>
      <c r="G151" s="3">
        <f t="shared" si="0"/>
        <v>203001.82800000001</v>
      </c>
      <c r="H151" s="3">
        <f t="shared" si="1"/>
        <v>0.34000000002561137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40538.68</v>
      </c>
      <c r="D155" s="2">
        <f>'PR-RAS'!E159</f>
        <v>42910.81</v>
      </c>
      <c r="E155" s="2">
        <v>0</v>
      </c>
      <c r="F155" s="2">
        <v>0</v>
      </c>
      <c r="G155" s="3">
        <f t="shared" si="0"/>
        <v>19459.486199999999</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56197.34</v>
      </c>
      <c r="D156" s="2">
        <f>'PR-RAS'!E160</f>
        <v>81875.62</v>
      </c>
      <c r="E156" s="2">
        <v>0</v>
      </c>
      <c r="F156" s="2">
        <v>0</v>
      </c>
      <c r="G156" s="3">
        <f t="shared" si="0"/>
        <v>34092.029900000001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56197.34</v>
      </c>
      <c r="D158" s="2">
        <f>'PR-RAS'!E162</f>
        <v>81875.62</v>
      </c>
      <c r="E158" s="2">
        <v>0</v>
      </c>
      <c r="F158" s="2">
        <v>0</v>
      </c>
      <c r="G158" s="3">
        <f t="shared" si="0"/>
        <v>34531.927059999995</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1336232.1800000002</v>
      </c>
      <c r="D160" s="2">
        <f>'PR-RAS'!E164</f>
        <v>1529551.1</v>
      </c>
      <c r="E160" s="2">
        <v>0</v>
      </c>
      <c r="F160" s="2">
        <v>0</v>
      </c>
      <c r="G160" s="3">
        <f t="shared" si="0"/>
        <v>698858.16642000014</v>
      </c>
      <c r="H160" s="3">
        <f t="shared" si="1"/>
        <v>0.28000000026077032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6924.47</v>
      </c>
      <c r="D161" s="2">
        <f>'PR-RAS'!E165</f>
        <v>4445.79</v>
      </c>
      <c r="E161" s="2">
        <v>0</v>
      </c>
      <c r="F161" s="2">
        <v>0</v>
      </c>
      <c r="G161" s="3">
        <f t="shared" si="0"/>
        <v>2530.5679999999998</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3212.06</v>
      </c>
      <c r="D162" s="2">
        <f>'PR-RAS'!E166</f>
        <v>1861.46</v>
      </c>
      <c r="E162" s="2">
        <v>0</v>
      </c>
      <c r="F162" s="2">
        <v>0</v>
      </c>
      <c r="G162" s="3">
        <f t="shared" si="0"/>
        <v>1116.53178</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1121.24</v>
      </c>
      <c r="D163" s="2">
        <f>'PR-RAS'!E167</f>
        <v>1231.6300000000001</v>
      </c>
      <c r="E163" s="2">
        <v>0</v>
      </c>
      <c r="F163" s="2">
        <v>0</v>
      </c>
      <c r="G163" s="3">
        <f t="shared" si="0"/>
        <v>580.68899999999996</v>
      </c>
      <c r="H163" s="3">
        <f t="shared" si="1"/>
        <v>0.60999999999989996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2591.17</v>
      </c>
      <c r="D164" s="2">
        <f>'PR-RAS'!E168</f>
        <v>1352.7</v>
      </c>
      <c r="E164" s="2">
        <v>0</v>
      </c>
      <c r="F164" s="2">
        <v>0</v>
      </c>
      <c r="G164" s="3">
        <f t="shared" si="0"/>
        <v>863.34091000000001</v>
      </c>
      <c r="H164" s="3">
        <f t="shared" si="1"/>
        <v>0.47000000000002728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95769.819999999992</v>
      </c>
      <c r="D166" s="2">
        <f>'PR-RAS'!E170</f>
        <v>197122.82</v>
      </c>
      <c r="E166" s="2">
        <v>0</v>
      </c>
      <c r="F166" s="2">
        <v>0</v>
      </c>
      <c r="G166" s="3">
        <f t="shared" si="0"/>
        <v>80852.550900000002</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11975.15</v>
      </c>
      <c r="D167" s="2">
        <f>'PR-RAS'!E171</f>
        <v>36527.519999999997</v>
      </c>
      <c r="E167" s="2">
        <v>0</v>
      </c>
      <c r="F167" s="2">
        <v>0</v>
      </c>
      <c r="G167" s="3">
        <f t="shared" si="0"/>
        <v>14115.01154</v>
      </c>
      <c r="H167" s="3">
        <f t="shared" si="1"/>
        <v>0.63000000000283762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24156.080000000002</v>
      </c>
      <c r="D168" s="2">
        <f>'PR-RAS'!E172</f>
        <v>21856.04</v>
      </c>
      <c r="E168" s="2">
        <v>0</v>
      </c>
      <c r="F168" s="2">
        <v>0</v>
      </c>
      <c r="G168" s="3">
        <f t="shared" si="0"/>
        <v>11333.982720000002</v>
      </c>
      <c r="H168" s="3">
        <f t="shared" si="1"/>
        <v>0.12000000000261934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53228.4</v>
      </c>
      <c r="D169" s="2">
        <f>'PR-RAS'!E173</f>
        <v>59278.7</v>
      </c>
      <c r="E169" s="2">
        <v>0</v>
      </c>
      <c r="F169" s="2">
        <v>0</v>
      </c>
      <c r="G169" s="3">
        <f t="shared" si="0"/>
        <v>28860.0144</v>
      </c>
      <c r="H169" s="3">
        <f t="shared" si="1"/>
        <v>0.70000000000436557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378.65</v>
      </c>
      <c r="D170" s="2">
        <f>'PR-RAS'!E174</f>
        <v>526.13</v>
      </c>
      <c r="E170" s="2">
        <v>0</v>
      </c>
      <c r="F170" s="2">
        <v>0</v>
      </c>
      <c r="G170" s="3">
        <f t="shared" si="0"/>
        <v>241.82379</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5849.54</v>
      </c>
      <c r="D171" s="2">
        <f>'PR-RAS'!E175</f>
        <v>78934.429999999993</v>
      </c>
      <c r="E171" s="2">
        <v>0</v>
      </c>
      <c r="F171" s="2">
        <v>0</v>
      </c>
      <c r="G171" s="3">
        <f t="shared" si="0"/>
        <v>27832.128000000001</v>
      </c>
      <c r="H171" s="3">
        <f t="shared" si="1"/>
        <v>0.88999999999305146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182</v>
      </c>
      <c r="D173" s="2">
        <f>'PR-RAS'!E177</f>
        <v>0</v>
      </c>
      <c r="E173" s="2">
        <v>0</v>
      </c>
      <c r="F173" s="2">
        <v>0</v>
      </c>
      <c r="G173" s="3">
        <f t="shared" si="0"/>
        <v>31.303999999999998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1096176.6600000001</v>
      </c>
      <c r="D174" s="2">
        <f>'PR-RAS'!E178</f>
        <v>1247919.8400000001</v>
      </c>
      <c r="E174" s="2">
        <v>0</v>
      </c>
      <c r="F174" s="2">
        <v>0</v>
      </c>
      <c r="G174" s="3">
        <f t="shared" si="0"/>
        <v>621418.82681999996</v>
      </c>
      <c r="H174" s="3">
        <f t="shared" si="1"/>
        <v>0.49999999976716936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17485.79</v>
      </c>
      <c r="D175" s="2">
        <f>'PR-RAS'!E179</f>
        <v>18507.64</v>
      </c>
      <c r="E175" s="2">
        <v>0</v>
      </c>
      <c r="F175" s="2">
        <v>0</v>
      </c>
      <c r="G175" s="3">
        <f t="shared" si="0"/>
        <v>9483.1861799999988</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209243.91</v>
      </c>
      <c r="D176" s="2">
        <f>'PR-RAS'!E180</f>
        <v>178141.79</v>
      </c>
      <c r="E176" s="2">
        <v>0</v>
      </c>
      <c r="F176" s="2">
        <v>0</v>
      </c>
      <c r="G176" s="3">
        <f t="shared" si="0"/>
        <v>98967.31074999999</v>
      </c>
      <c r="H176" s="3">
        <f t="shared" si="1"/>
        <v>0.29999999998835847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24265.439999999999</v>
      </c>
      <c r="D177" s="2">
        <f>'PR-RAS'!E181</f>
        <v>42973.83</v>
      </c>
      <c r="E177" s="2">
        <v>0</v>
      </c>
      <c r="F177" s="2">
        <v>0</v>
      </c>
      <c r="G177" s="3">
        <f t="shared" si="0"/>
        <v>19397.5056</v>
      </c>
      <c r="H177" s="3">
        <f t="shared" si="1"/>
        <v>0.6099999999969441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602587.37</v>
      </c>
      <c r="D178" s="2">
        <f>'PR-RAS'!E182</f>
        <v>684625.23</v>
      </c>
      <c r="E178" s="2">
        <v>0</v>
      </c>
      <c r="F178" s="2">
        <v>0</v>
      </c>
      <c r="G178" s="3">
        <f t="shared" si="0"/>
        <v>349015.29590999999</v>
      </c>
      <c r="H178" s="3">
        <f t="shared" si="1"/>
        <v>0.59999999997671694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39598.67</v>
      </c>
      <c r="D179" s="2">
        <f>'PR-RAS'!E183</f>
        <v>46614.69</v>
      </c>
      <c r="E179" s="2">
        <v>0</v>
      </c>
      <c r="F179" s="2">
        <v>0</v>
      </c>
      <c r="G179" s="3">
        <f t="shared" si="0"/>
        <v>23643.392899999995</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8227.52</v>
      </c>
      <c r="D180" s="2">
        <f>'PR-RAS'!E184</f>
        <v>15056.63</v>
      </c>
      <c r="E180" s="2">
        <v>0</v>
      </c>
      <c r="F180" s="2">
        <v>0</v>
      </c>
      <c r="G180" s="3">
        <f t="shared" si="0"/>
        <v>6862.9996199999996</v>
      </c>
      <c r="H180" s="3">
        <f t="shared" si="1"/>
        <v>0.8500000000003638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149979.43</v>
      </c>
      <c r="D181" s="2">
        <f>'PR-RAS'!E185</f>
        <v>202389.65</v>
      </c>
      <c r="E181" s="2">
        <v>0</v>
      </c>
      <c r="F181" s="2">
        <v>0</v>
      </c>
      <c r="G181" s="3">
        <f t="shared" si="0"/>
        <v>99856.571399999986</v>
      </c>
      <c r="H181" s="3">
        <f t="shared" si="1"/>
        <v>0.77999999999883585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18273.16</v>
      </c>
      <c r="D182" s="2">
        <f>'PR-RAS'!E186</f>
        <v>19213.259999999998</v>
      </c>
      <c r="E182" s="2">
        <v>0</v>
      </c>
      <c r="F182" s="2">
        <v>0</v>
      </c>
      <c r="G182" s="3">
        <f t="shared" si="0"/>
        <v>10262.642079999998</v>
      </c>
      <c r="H182" s="3">
        <f t="shared" si="1"/>
        <v>0.41999999999825377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26515.37</v>
      </c>
      <c r="D183" s="2">
        <f>'PR-RAS'!E187</f>
        <v>40397.120000000003</v>
      </c>
      <c r="E183" s="2">
        <v>0</v>
      </c>
      <c r="F183" s="2">
        <v>0</v>
      </c>
      <c r="G183" s="3">
        <f t="shared" si="0"/>
        <v>19530.349019999998</v>
      </c>
      <c r="H183" s="3">
        <f t="shared" si="1"/>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137361.23000000001</v>
      </c>
      <c r="D190" s="2">
        <f>'PR-RAS'!E194</f>
        <v>80062.649999999994</v>
      </c>
      <c r="E190" s="2">
        <v>0</v>
      </c>
      <c r="F190" s="2">
        <v>0</v>
      </c>
      <c r="G190" s="3">
        <f t="shared" si="0"/>
        <v>56224.954170000005</v>
      </c>
      <c r="H190" s="3">
        <f t="shared" si="1"/>
        <v>0.58000000001629815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5845.59</v>
      </c>
      <c r="D191" s="2">
        <f>'PR-RAS'!E195</f>
        <v>21175.7</v>
      </c>
      <c r="E191" s="2">
        <v>0</v>
      </c>
      <c r="F191" s="2">
        <v>0</v>
      </c>
      <c r="G191" s="3">
        <f t="shared" si="0"/>
        <v>9157.428100000001</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3032.11</v>
      </c>
      <c r="D192" s="2">
        <f>'PR-RAS'!E196</f>
        <v>3430.81</v>
      </c>
      <c r="E192" s="2">
        <v>0</v>
      </c>
      <c r="F192" s="2">
        <v>0</v>
      </c>
      <c r="G192" s="3">
        <f t="shared" si="0"/>
        <v>1889.70243</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27733.02</v>
      </c>
      <c r="D193" s="2">
        <f>'PR-RAS'!E197</f>
        <v>20365.78</v>
      </c>
      <c r="E193" s="2">
        <v>0</v>
      </c>
      <c r="F193" s="2">
        <v>0</v>
      </c>
      <c r="G193" s="3">
        <f t="shared" si="0"/>
        <v>13145.199360000001</v>
      </c>
      <c r="H193" s="3">
        <f t="shared" si="1"/>
        <v>0.24000000000160071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1560</v>
      </c>
      <c r="D194" s="2">
        <f>'PR-RAS'!E198</f>
        <v>1560</v>
      </c>
      <c r="E194" s="2">
        <v>0</v>
      </c>
      <c r="F194" s="2">
        <v>0</v>
      </c>
      <c r="G194" s="3">
        <f t="shared" si="0"/>
        <v>903.24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28455.63</v>
      </c>
      <c r="D195" s="2">
        <f>'PR-RAS'!E199</f>
        <v>26496.880000000001</v>
      </c>
      <c r="E195" s="2">
        <v>0</v>
      </c>
      <c r="F195" s="2">
        <v>0</v>
      </c>
      <c r="G195" s="3">
        <f t="shared" si="0"/>
        <v>15801.18166</v>
      </c>
      <c r="H195" s="3">
        <f t="shared" si="1"/>
        <v>0.48999999999796273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2864.32</v>
      </c>
      <c r="D196" s="2">
        <f>'PR-RAS'!E200</f>
        <v>149.47999999999999</v>
      </c>
      <c r="E196" s="2">
        <v>0</v>
      </c>
      <c r="F196" s="2">
        <v>0</v>
      </c>
      <c r="G196" s="3">
        <f t="shared" si="0"/>
        <v>616.83960000000002</v>
      </c>
      <c r="H196" s="3">
        <f t="shared" si="1"/>
        <v>0.80000000000015348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67870.559999999998</v>
      </c>
      <c r="D197" s="2">
        <f>'PR-RAS'!E201</f>
        <v>6884</v>
      </c>
      <c r="E197" s="2">
        <v>0</v>
      </c>
      <c r="F197" s="2">
        <v>0</v>
      </c>
      <c r="G197" s="3">
        <f t="shared" si="0"/>
        <v>16001.15776</v>
      </c>
      <c r="H197" s="3">
        <f t="shared" si="1"/>
        <v>0.44000000000232831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33842.67</v>
      </c>
      <c r="D198" s="2">
        <f>'PR-RAS'!E202</f>
        <v>92168.2</v>
      </c>
      <c r="E198" s="2">
        <v>0</v>
      </c>
      <c r="F198" s="2">
        <v>0</v>
      </c>
      <c r="G198" s="3">
        <f t="shared" si="0"/>
        <v>42981.276790000004</v>
      </c>
      <c r="H198" s="3">
        <f t="shared" si="1"/>
        <v>0.52999999999883585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24308.33</v>
      </c>
      <c r="D204" s="2">
        <f>'PR-RAS'!E208</f>
        <v>86770.17</v>
      </c>
      <c r="E204" s="2">
        <v>0</v>
      </c>
      <c r="F204" s="2">
        <v>0</v>
      </c>
      <c r="G204" s="3">
        <f t="shared" si="0"/>
        <v>40163.280010000002</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24308.33</v>
      </c>
      <c r="D207" s="2">
        <f>'PR-RAS'!E211</f>
        <v>86770.17</v>
      </c>
      <c r="E207" s="2">
        <v>0</v>
      </c>
      <c r="F207" s="2">
        <v>0</v>
      </c>
      <c r="G207" s="3">
        <f t="shared" si="0"/>
        <v>40756.826019999993</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9534.34</v>
      </c>
      <c r="D212" s="2">
        <f>'PR-RAS'!E216</f>
        <v>5398.03</v>
      </c>
      <c r="E212" s="2">
        <v>0</v>
      </c>
      <c r="F212" s="2">
        <v>0</v>
      </c>
      <c r="G212" s="3">
        <f t="shared" si="0"/>
        <v>4289.7143999999998</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9448.77</v>
      </c>
      <c r="D213" s="2">
        <f>'PR-RAS'!E217</f>
        <v>4967.82</v>
      </c>
      <c r="E213" s="2">
        <v>0</v>
      </c>
      <c r="F213" s="2">
        <v>0</v>
      </c>
      <c r="G213" s="3">
        <f t="shared" si="0"/>
        <v>4109.4949200000001</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85.57</v>
      </c>
      <c r="D215" s="2">
        <f>'PR-RAS'!E219</f>
        <v>430.21</v>
      </c>
      <c r="E215" s="2">
        <v>0</v>
      </c>
      <c r="F215" s="2">
        <v>0</v>
      </c>
      <c r="G215" s="3">
        <f t="shared" si="0"/>
        <v>202.44185999999999</v>
      </c>
      <c r="H215" s="3">
        <f t="shared" si="1"/>
        <v>0.63999999999998636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16722.36</v>
      </c>
      <c r="D217" s="2">
        <f>'PR-RAS'!E221</f>
        <v>34704.43</v>
      </c>
      <c r="E217" s="2">
        <v>0</v>
      </c>
      <c r="F217" s="2">
        <v>0</v>
      </c>
      <c r="G217" s="3">
        <f t="shared" si="0"/>
        <v>18604.343519999999</v>
      </c>
      <c r="H217" s="3">
        <f t="shared" si="1"/>
        <v>0.79000000000087311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7197.07</v>
      </c>
      <c r="D218" s="2">
        <f>'PR-RAS'!E222</f>
        <v>27663.95</v>
      </c>
      <c r="E218" s="2">
        <v>0</v>
      </c>
      <c r="F218" s="2">
        <v>0</v>
      </c>
      <c r="G218" s="3">
        <f t="shared" si="0"/>
        <v>13567.91849</v>
      </c>
      <c r="H218" s="3">
        <f t="shared" si="1"/>
        <v>0.11999999999898137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7197.07</v>
      </c>
      <c r="D220" s="2">
        <f>'PR-RAS'!E224</f>
        <v>27663.95</v>
      </c>
      <c r="E220" s="2">
        <v>0</v>
      </c>
      <c r="F220" s="2">
        <v>0</v>
      </c>
      <c r="G220" s="3">
        <f t="shared" si="0"/>
        <v>13692.968430000001</v>
      </c>
      <c r="H220" s="3">
        <f t="shared" si="1"/>
        <v>0.11999999999898137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9525.2900000000009</v>
      </c>
      <c r="D221" s="2">
        <f>'PR-RAS'!E225</f>
        <v>7040.48</v>
      </c>
      <c r="E221" s="2">
        <v>0</v>
      </c>
      <c r="F221" s="2">
        <v>0</v>
      </c>
      <c r="G221" s="3">
        <f t="shared" si="0"/>
        <v>5193.375</v>
      </c>
      <c r="H221" s="3">
        <f t="shared" si="1"/>
        <v>0.77000000000043656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9525.2900000000009</v>
      </c>
      <c r="D224" s="2">
        <f>'PR-RAS'!E228</f>
        <v>7040.48</v>
      </c>
      <c r="E224" s="2">
        <v>0</v>
      </c>
      <c r="F224" s="2">
        <v>0</v>
      </c>
      <c r="G224" s="3">
        <f t="shared" si="0"/>
        <v>5264.1937500000004</v>
      </c>
      <c r="H224" s="3">
        <f t="shared" si="1"/>
        <v>0.77000000000043656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164500.01</v>
      </c>
      <c r="D226" s="2">
        <f>'PR-RAS'!E230</f>
        <v>263614</v>
      </c>
      <c r="E226" s="2">
        <v>0</v>
      </c>
      <c r="F226" s="2">
        <v>0</v>
      </c>
      <c r="G226" s="3">
        <f t="shared" si="0"/>
        <v>155638.80225000001</v>
      </c>
      <c r="H226" s="3">
        <f t="shared" si="1"/>
        <v>1.0000000009313226E-2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91485.21</v>
      </c>
      <c r="D233" s="2">
        <f>'PR-RAS'!E237</f>
        <v>181901.4</v>
      </c>
      <c r="E233" s="2">
        <v>0</v>
      </c>
      <c r="F233" s="2">
        <v>0</v>
      </c>
      <c r="G233" s="3">
        <f t="shared" si="0"/>
        <v>105626.81832000001</v>
      </c>
      <c r="H233" s="3">
        <f t="shared" si="1"/>
        <v>0.61000000000058208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91485.21</v>
      </c>
      <c r="D234" s="2">
        <f>'PR-RAS'!E238</f>
        <v>181901.4</v>
      </c>
      <c r="E234" s="2">
        <v>0</v>
      </c>
      <c r="F234" s="2">
        <v>0</v>
      </c>
      <c r="G234" s="3">
        <f t="shared" si="0"/>
        <v>106082.10633000001</v>
      </c>
      <c r="H234" s="3">
        <f t="shared" si="1"/>
        <v>0.61000000000058208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73014.8</v>
      </c>
      <c r="D242" s="2">
        <f>'PR-RAS'!E246</f>
        <v>81712.599999999991</v>
      </c>
      <c r="E242" s="2">
        <v>0</v>
      </c>
      <c r="F242" s="2">
        <v>0</v>
      </c>
      <c r="G242" s="3">
        <f t="shared" si="0"/>
        <v>56982.04</v>
      </c>
      <c r="H242" s="3">
        <f t="shared" si="1"/>
        <v>0.60000000000582077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73014.8</v>
      </c>
      <c r="D243" s="2">
        <f>'PR-RAS'!E247</f>
        <v>69629.789999999994</v>
      </c>
      <c r="E243" s="2">
        <v>0</v>
      </c>
      <c r="F243" s="2">
        <v>0</v>
      </c>
      <c r="G243" s="3">
        <f t="shared" si="0"/>
        <v>51370.399960000002</v>
      </c>
      <c r="H243" s="3">
        <f t="shared" si="1"/>
        <v>0.41000000000349246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12082.81</v>
      </c>
      <c r="E244" s="2">
        <v>0</v>
      </c>
      <c r="F244" s="2">
        <v>0</v>
      </c>
      <c r="G244" s="3">
        <f t="shared" si="0"/>
        <v>5872.2456599999996</v>
      </c>
      <c r="H244" s="3">
        <f t="shared" si="1"/>
        <v>0.19000000000050932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182619.02</v>
      </c>
      <c r="D258" s="2">
        <f>'PR-RAS'!E262</f>
        <v>206562.33000000002</v>
      </c>
      <c r="E258" s="2">
        <v>0</v>
      </c>
      <c r="F258" s="2">
        <v>0</v>
      </c>
      <c r="G258" s="3">
        <f t="shared" si="0"/>
        <v>153106.12576000002</v>
      </c>
      <c r="H258" s="3">
        <f t="shared" si="1"/>
        <v>0.35000000000582077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182619.02</v>
      </c>
      <c r="D265" s="2">
        <f>'PR-RAS'!E269</f>
        <v>206562.33000000002</v>
      </c>
      <c r="E265" s="2">
        <v>0</v>
      </c>
      <c r="F265" s="2">
        <v>0</v>
      </c>
      <c r="G265" s="3">
        <f t="shared" si="0"/>
        <v>157276.33152000001</v>
      </c>
      <c r="H265" s="3">
        <f t="shared" si="1"/>
        <v>0.35000000000582077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129530</v>
      </c>
      <c r="D266" s="2">
        <f>'PR-RAS'!E270</f>
        <v>152350</v>
      </c>
      <c r="E266" s="2">
        <v>0</v>
      </c>
      <c r="F266" s="2">
        <v>0</v>
      </c>
      <c r="G266" s="3">
        <f t="shared" si="0"/>
        <v>115070.95000000001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53089.02</v>
      </c>
      <c r="D267" s="2">
        <f>'PR-RAS'!E271</f>
        <v>54212.33</v>
      </c>
      <c r="E267" s="2">
        <v>0</v>
      </c>
      <c r="F267" s="2">
        <v>0</v>
      </c>
      <c r="G267" s="3">
        <f t="shared" si="0"/>
        <v>42962.638879999999</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554995.91999999993</v>
      </c>
      <c r="D269" s="2">
        <f>'PR-RAS'!E273</f>
        <v>638353.83000000007</v>
      </c>
      <c r="E269" s="2">
        <v>0</v>
      </c>
      <c r="F269" s="2">
        <v>0</v>
      </c>
      <c r="G269" s="3">
        <f t="shared" si="0"/>
        <v>490896.55944000004</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369994.62</v>
      </c>
      <c r="D270" s="2">
        <f>'PR-RAS'!E274</f>
        <v>405682.15</v>
      </c>
      <c r="E270" s="2">
        <v>0</v>
      </c>
      <c r="F270" s="2">
        <v>0</v>
      </c>
      <c r="G270" s="3">
        <f t="shared" si="0"/>
        <v>317785.54947999999</v>
      </c>
      <c r="H270" s="3">
        <f t="shared" si="1"/>
        <v>0.53000000002793968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369994.62</v>
      </c>
      <c r="D271" s="2">
        <f>'PR-RAS'!E275</f>
        <v>405682.15</v>
      </c>
      <c r="E271" s="2">
        <v>0</v>
      </c>
      <c r="F271" s="2">
        <v>0</v>
      </c>
      <c r="G271" s="3">
        <f t="shared" si="0"/>
        <v>318966.90840000001</v>
      </c>
      <c r="H271" s="3">
        <f t="shared" si="1"/>
        <v>0.53000000002793968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185001.3</v>
      </c>
      <c r="D285" s="2">
        <f>'PR-RAS'!E289</f>
        <v>232671.68</v>
      </c>
      <c r="E285" s="2">
        <v>0</v>
      </c>
      <c r="F285" s="2">
        <v>0</v>
      </c>
      <c r="G285" s="3">
        <f t="shared" si="12"/>
        <v>184697.88343999995</v>
      </c>
      <c r="H285" s="3">
        <f t="shared" si="13"/>
        <v>0.61999999999534339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185001.3</v>
      </c>
      <c r="D286" s="2">
        <f>'PR-RAS'!E290</f>
        <v>232671.68</v>
      </c>
      <c r="E286" s="2">
        <v>0</v>
      </c>
      <c r="F286" s="2">
        <v>0</v>
      </c>
      <c r="G286" s="3">
        <f t="shared" si="12"/>
        <v>185348.22809999995</v>
      </c>
      <c r="H286" s="3">
        <f t="shared" si="13"/>
        <v>0.61999999999534339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2738773.98</v>
      </c>
      <c r="D295" s="2">
        <f>'PR-RAS'!E299</f>
        <v>3389850.1800000006</v>
      </c>
      <c r="E295" s="2">
        <v>0</v>
      </c>
      <c r="F295" s="2">
        <v>0</v>
      </c>
      <c r="G295" s="3">
        <f t="shared" si="12"/>
        <v>2798431.4559600004</v>
      </c>
      <c r="H295" s="3">
        <f t="shared" si="13"/>
        <v>0.2000000006519258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1062330.0100000002</v>
      </c>
      <c r="D296" s="2">
        <f>'PR-RAS'!E300</f>
        <v>489812.23999999976</v>
      </c>
      <c r="E296" s="2">
        <v>0</v>
      </c>
      <c r="F296" s="2">
        <v>0</v>
      </c>
      <c r="G296" s="3">
        <f t="shared" si="12"/>
        <v>602376.5745499999</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227506.92</v>
      </c>
      <c r="E298" s="2">
        <v>0</v>
      </c>
      <c r="F298" s="2">
        <v>0</v>
      </c>
      <c r="G298" s="3">
        <f t="shared" si="12"/>
        <v>135139.11048</v>
      </c>
      <c r="H298" s="3">
        <f t="shared" si="13"/>
        <v>7.9999999987194315E-2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428389.64</v>
      </c>
      <c r="D299" s="2">
        <f>'PR-RAS'!E303</f>
        <v>0</v>
      </c>
      <c r="E299" s="2">
        <v>0</v>
      </c>
      <c r="F299" s="2">
        <v>0</v>
      </c>
      <c r="G299" s="3">
        <f t="shared" si="12"/>
        <v>127660.11272</v>
      </c>
      <c r="H299" s="3">
        <f t="shared" si="13"/>
        <v>0.35999999998603016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361548.54</v>
      </c>
      <c r="D300" s="2">
        <f>'PR-RAS'!E304</f>
        <v>678829.91</v>
      </c>
      <c r="E300" s="2">
        <v>0</v>
      </c>
      <c r="F300" s="2">
        <v>0</v>
      </c>
      <c r="G300" s="3">
        <f t="shared" si="12"/>
        <v>514043.29963999998</v>
      </c>
      <c r="H300" s="3">
        <f t="shared" si="13"/>
        <v>0.54999999998835847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3630</v>
      </c>
      <c r="D303" s="2">
        <f>'PR-RAS'!E308</f>
        <v>98650</v>
      </c>
      <c r="E303" s="2">
        <v>0</v>
      </c>
      <c r="F303" s="2">
        <v>0</v>
      </c>
      <c r="G303" s="3">
        <f t="shared" si="12"/>
        <v>60680.86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3630</v>
      </c>
      <c r="D304" s="2">
        <f>'PR-RAS'!E309</f>
        <v>98650</v>
      </c>
      <c r="E304" s="2">
        <v>0</v>
      </c>
      <c r="F304" s="2">
        <v>0</v>
      </c>
      <c r="G304" s="3">
        <f t="shared" si="12"/>
        <v>60881.79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3630</v>
      </c>
      <c r="D305" s="2">
        <f>'PR-RAS'!E310</f>
        <v>98650</v>
      </c>
      <c r="E305" s="2">
        <v>0</v>
      </c>
      <c r="F305" s="2">
        <v>0</v>
      </c>
      <c r="G305" s="3">
        <f t="shared" si="12"/>
        <v>61082.720000000001</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3630</v>
      </c>
      <c r="D306" s="2">
        <f>'PR-RAS'!E311</f>
        <v>98650</v>
      </c>
      <c r="E306" s="2">
        <v>0</v>
      </c>
      <c r="F306" s="2">
        <v>0</v>
      </c>
      <c r="G306" s="3">
        <f t="shared" si="12"/>
        <v>61283.65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2122206.5099999998</v>
      </c>
      <c r="D355" s="2">
        <f>'PR-RAS'!E360</f>
        <v>3914226.46</v>
      </c>
      <c r="E355" s="2">
        <v>0</v>
      </c>
      <c r="F355" s="2">
        <v>0</v>
      </c>
      <c r="G355" s="3">
        <f t="shared" si="12"/>
        <v>3522533.4382199999</v>
      </c>
      <c r="H355" s="3">
        <f t="shared" si="13"/>
        <v>0.95000000018626451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17566.84</v>
      </c>
      <c r="D356" s="2">
        <f>'PR-RAS'!E361</f>
        <v>35460.97</v>
      </c>
      <c r="E356" s="2">
        <v>0</v>
      </c>
      <c r="F356" s="2">
        <v>0</v>
      </c>
      <c r="G356" s="3">
        <f t="shared" si="12"/>
        <v>31413.516899999999</v>
      </c>
      <c r="H356" s="3">
        <f t="shared" si="13"/>
        <v>0.18999999999869033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35050.97</v>
      </c>
      <c r="E357" s="2">
        <v>0</v>
      </c>
      <c r="F357" s="2">
        <v>0</v>
      </c>
      <c r="G357" s="3">
        <f t="shared" si="12"/>
        <v>24956.290639999999</v>
      </c>
      <c r="H357" s="3">
        <f t="shared" si="13"/>
        <v>2.9999999998835847E-2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35050.97</v>
      </c>
      <c r="E358" s="2">
        <v>0</v>
      </c>
      <c r="F358" s="2">
        <v>0</v>
      </c>
      <c r="G358" s="3">
        <f t="shared" si="12"/>
        <v>25026.39258</v>
      </c>
      <c r="H358" s="3">
        <f t="shared" si="13"/>
        <v>2.9999999998835847E-2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17566.84</v>
      </c>
      <c r="D361" s="2">
        <f>'PR-RAS'!E366</f>
        <v>410</v>
      </c>
      <c r="E361" s="2">
        <v>0</v>
      </c>
      <c r="F361" s="2">
        <v>0</v>
      </c>
      <c r="G361" s="3">
        <f t="shared" si="12"/>
        <v>6619.2623999999996</v>
      </c>
      <c r="H361" s="3">
        <f t="shared" si="13"/>
        <v>0.15999999999985448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410</v>
      </c>
      <c r="E364" s="2">
        <v>0</v>
      </c>
      <c r="F364" s="2">
        <v>0</v>
      </c>
      <c r="G364" s="3">
        <f t="shared" si="12"/>
        <v>297.65999999999997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17566.84</v>
      </c>
      <c r="D367" s="2">
        <f>'PR-RAS'!E372</f>
        <v>0</v>
      </c>
      <c r="E367" s="2">
        <v>0</v>
      </c>
      <c r="F367" s="2">
        <v>0</v>
      </c>
      <c r="G367" s="3">
        <f t="shared" si="12"/>
        <v>6429.4634399999995</v>
      </c>
      <c r="H367" s="3">
        <f t="shared" si="13"/>
        <v>0.15999999999985448</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1986848.42</v>
      </c>
      <c r="D368" s="2">
        <f>'PR-RAS'!E373</f>
        <v>3790169.92</v>
      </c>
      <c r="E368" s="2">
        <v>0</v>
      </c>
      <c r="F368" s="2">
        <v>0</v>
      </c>
      <c r="G368" s="3">
        <f t="shared" si="12"/>
        <v>3511158.09142</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1967766.73</v>
      </c>
      <c r="D369" s="2">
        <f>'PR-RAS'!E374</f>
        <v>3326188.46</v>
      </c>
      <c r="E369" s="2">
        <v>0</v>
      </c>
      <c r="F369" s="2">
        <v>0</v>
      </c>
      <c r="G369" s="3">
        <f t="shared" si="12"/>
        <v>3172212.8632</v>
      </c>
      <c r="H369" s="3">
        <f t="shared" si="13"/>
        <v>0.72999999998137355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1815797.99</v>
      </c>
      <c r="D371" s="2">
        <f>'PR-RAS'!E376</f>
        <v>3101629.63</v>
      </c>
      <c r="E371" s="2">
        <v>0</v>
      </c>
      <c r="F371" s="2">
        <v>0</v>
      </c>
      <c r="G371" s="3">
        <f t="shared" si="12"/>
        <v>2967051.1825000001</v>
      </c>
      <c r="H371" s="3">
        <f t="shared" si="13"/>
        <v>0.38000000012107193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79326.25</v>
      </c>
      <c r="D372" s="2">
        <f>'PR-RAS'!E377</f>
        <v>75725.75</v>
      </c>
      <c r="E372" s="2">
        <v>0</v>
      </c>
      <c r="F372" s="2">
        <v>0</v>
      </c>
      <c r="G372" s="3">
        <f t="shared" si="12"/>
        <v>85618.545249999996</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72642.490000000005</v>
      </c>
      <c r="D373" s="2">
        <f>'PR-RAS'!E378</f>
        <v>148833.07999999999</v>
      </c>
      <c r="E373" s="2">
        <v>0</v>
      </c>
      <c r="F373" s="2">
        <v>0</v>
      </c>
      <c r="G373" s="3">
        <f t="shared" si="12"/>
        <v>137754.81779999999</v>
      </c>
      <c r="H373" s="3">
        <f t="shared" si="13"/>
        <v>0.569999999992433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9206.6899999999987</v>
      </c>
      <c r="D374" s="2">
        <f>'PR-RAS'!E379</f>
        <v>463681.45999999996</v>
      </c>
      <c r="E374" s="2">
        <v>0</v>
      </c>
      <c r="F374" s="2">
        <v>0</v>
      </c>
      <c r="G374" s="3">
        <f t="shared" si="12"/>
        <v>349340.46452999994</v>
      </c>
      <c r="H374" s="3">
        <f t="shared" si="13"/>
        <v>0.76999999996405677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6620.74</v>
      </c>
      <c r="D375" s="2">
        <f>'PR-RAS'!E380</f>
        <v>179075.49</v>
      </c>
      <c r="E375" s="2">
        <v>0</v>
      </c>
      <c r="F375" s="2">
        <v>0</v>
      </c>
      <c r="G375" s="3">
        <f t="shared" si="12"/>
        <v>136424.62328</v>
      </c>
      <c r="H375" s="3">
        <f t="shared" si="13"/>
        <v>0.74999999999090505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520.16999999999996</v>
      </c>
      <c r="E376" s="2">
        <v>0</v>
      </c>
      <c r="F376" s="2">
        <v>0</v>
      </c>
      <c r="G376" s="3">
        <f t="shared" si="12"/>
        <v>390.12749999999994</v>
      </c>
      <c r="H376" s="3">
        <f t="shared" si="13"/>
        <v>0.16999999999995907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1251.5</v>
      </c>
      <c r="E377" s="2">
        <v>0</v>
      </c>
      <c r="F377" s="2">
        <v>0</v>
      </c>
      <c r="G377" s="3">
        <f t="shared" si="12"/>
        <v>941.12800000000004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2585.9499999999998</v>
      </c>
      <c r="D381" s="2">
        <f>'PR-RAS'!E386</f>
        <v>282834.3</v>
      </c>
      <c r="E381" s="2">
        <v>0</v>
      </c>
      <c r="F381" s="2">
        <v>0</v>
      </c>
      <c r="G381" s="3">
        <f t="shared" si="12"/>
        <v>215936.72899999996</v>
      </c>
      <c r="H381" s="3">
        <f t="shared" si="13"/>
        <v>0.34999999998854037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9875</v>
      </c>
      <c r="D396" s="2">
        <f>'PR-RAS'!E401</f>
        <v>300</v>
      </c>
      <c r="E396" s="2">
        <v>0</v>
      </c>
      <c r="F396" s="2">
        <v>0</v>
      </c>
      <c r="G396" s="3">
        <f t="shared" si="12"/>
        <v>4137.625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9875</v>
      </c>
      <c r="D399" s="2">
        <f>'PR-RAS'!E404</f>
        <v>300</v>
      </c>
      <c r="E399" s="2">
        <v>0</v>
      </c>
      <c r="F399" s="2">
        <v>0</v>
      </c>
      <c r="G399" s="3">
        <f t="shared" si="12"/>
        <v>4169.05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117791.25</v>
      </c>
      <c r="D407" s="2">
        <f>'PR-RAS'!E412</f>
        <v>88595.57</v>
      </c>
      <c r="E407" s="2">
        <v>0</v>
      </c>
      <c r="F407" s="2">
        <v>0</v>
      </c>
      <c r="G407" s="3">
        <f t="shared" si="12"/>
        <v>119762.85034000002</v>
      </c>
      <c r="H407" s="3">
        <f t="shared" si="13"/>
        <v>0.67999999999301508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117791.25</v>
      </c>
      <c r="D408" s="2">
        <f>'PR-RAS'!E413</f>
        <v>88595.57</v>
      </c>
      <c r="E408" s="2">
        <v>0</v>
      </c>
      <c r="F408" s="2">
        <v>0</v>
      </c>
      <c r="G408" s="3">
        <f t="shared" si="12"/>
        <v>120057.83272999999</v>
      </c>
      <c r="H408" s="3">
        <f t="shared" si="13"/>
        <v>0.67999999999301508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2118576.5099999998</v>
      </c>
      <c r="D413" s="2">
        <f>'PR-RAS'!E418</f>
        <v>3815576.46</v>
      </c>
      <c r="E413" s="2">
        <v>0</v>
      </c>
      <c r="F413" s="2">
        <v>0</v>
      </c>
      <c r="G413" s="3">
        <f t="shared" si="12"/>
        <v>4016888.5251599997</v>
      </c>
      <c r="H413" s="3">
        <f t="shared" si="13"/>
        <v>0.95000000018626451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598831.78</v>
      </c>
      <c r="D414" s="2">
        <f>'PR-RAS'!E419</f>
        <v>0</v>
      </c>
      <c r="E414" s="2">
        <v>0</v>
      </c>
      <c r="F414" s="2">
        <v>0</v>
      </c>
      <c r="G414" s="3">
        <f t="shared" si="12"/>
        <v>247317.52514000001</v>
      </c>
      <c r="H414" s="3">
        <f t="shared" si="13"/>
        <v>0.21999999997206032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3888.69</v>
      </c>
      <c r="E415" s="2">
        <v>0</v>
      </c>
      <c r="F415" s="2">
        <v>0</v>
      </c>
      <c r="G415" s="3">
        <f t="shared" si="12"/>
        <v>3219.8353199999997</v>
      </c>
      <c r="H415" s="3">
        <f t="shared" si="13"/>
        <v>0.30999999999994543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3804733.99</v>
      </c>
      <c r="D417" s="2">
        <f>'PR-RAS'!E422</f>
        <v>3978312.4200000004</v>
      </c>
      <c r="E417" s="2">
        <v>0</v>
      </c>
      <c r="F417" s="2">
        <v>0</v>
      </c>
      <c r="G417" s="3">
        <f t="shared" si="12"/>
        <v>4892725.2732800003</v>
      </c>
      <c r="H417" s="3">
        <f t="shared" si="13"/>
        <v>0.43000000016763806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4860980.49</v>
      </c>
      <c r="D418" s="2">
        <f>'PR-RAS'!E423</f>
        <v>7304076.6400000006</v>
      </c>
      <c r="E418" s="2">
        <v>0</v>
      </c>
      <c r="F418" s="2">
        <v>0</v>
      </c>
      <c r="G418" s="3">
        <f t="shared" si="12"/>
        <v>8118628.7820900008</v>
      </c>
      <c r="H418" s="3">
        <f t="shared" si="13"/>
        <v>0.84999999962747097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1056246.5</v>
      </c>
      <c r="D420" s="2">
        <f>'PR-RAS'!E425</f>
        <v>3325764.22</v>
      </c>
      <c r="E420" s="2">
        <v>0</v>
      </c>
      <c r="F420" s="2">
        <v>0</v>
      </c>
      <c r="G420" s="3">
        <f t="shared" si="12"/>
        <v>3229557.6998600001</v>
      </c>
      <c r="H420" s="3">
        <f t="shared" si="13"/>
        <v>0.72000000020489097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170442.14</v>
      </c>
      <c r="D421" s="2">
        <f>'PR-RAS'!E426</f>
        <v>223618.23</v>
      </c>
      <c r="E421" s="2">
        <v>0</v>
      </c>
      <c r="F421" s="2">
        <v>0</v>
      </c>
      <c r="G421" s="3">
        <f t="shared" si="12"/>
        <v>259425.01200000002</v>
      </c>
      <c r="H421" s="3">
        <f t="shared" si="13"/>
        <v>0.37000000002444722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361548.54</v>
      </c>
      <c r="D423" s="2">
        <f>'PR-RAS'!E428</f>
        <v>678829.91</v>
      </c>
      <c r="E423" s="2">
        <v>0</v>
      </c>
      <c r="F423" s="2">
        <v>0</v>
      </c>
      <c r="G423" s="3">
        <f t="shared" si="12"/>
        <v>725505.92792000005</v>
      </c>
      <c r="H423" s="3">
        <f t="shared" si="13"/>
        <v>0.54999999998835847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1215935.95</v>
      </c>
      <c r="D424" s="2">
        <f>'PR-RAS'!E430</f>
        <v>2337338.9900000002</v>
      </c>
      <c r="E424" s="2">
        <v>0</v>
      </c>
      <c r="F424" s="2">
        <v>0</v>
      </c>
      <c r="G424" s="3">
        <f t="shared" si="12"/>
        <v>2491729.69239</v>
      </c>
      <c r="H424" s="3">
        <f t="shared" si="13"/>
        <v>5.9999999823048711E-2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1215935.95</v>
      </c>
      <c r="D485" s="2">
        <f>'PR-RAS'!E491</f>
        <v>2337338.9900000002</v>
      </c>
      <c r="E485" s="2">
        <v>0</v>
      </c>
      <c r="F485" s="2">
        <v>0</v>
      </c>
      <c r="G485" s="3">
        <f t="shared" si="12"/>
        <v>2851057.1421200004</v>
      </c>
      <c r="H485" s="3">
        <f t="shared" si="13"/>
        <v>5.9999999823048711E-2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1215935.95</v>
      </c>
      <c r="D496" s="2">
        <f>'PR-RAS'!E502</f>
        <v>2337338.9900000002</v>
      </c>
      <c r="E496" s="2">
        <v>0</v>
      </c>
      <c r="F496" s="2">
        <v>0</v>
      </c>
      <c r="G496" s="3">
        <f t="shared" si="12"/>
        <v>2915853.8953500004</v>
      </c>
      <c r="H496" s="3">
        <f t="shared" si="13"/>
        <v>5.9999999823048711E-2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1215935.95</v>
      </c>
      <c r="D497" s="2">
        <f>'PR-RAS'!E503</f>
        <v>2337338.9900000002</v>
      </c>
      <c r="E497" s="2">
        <v>0</v>
      </c>
      <c r="F497" s="2">
        <v>0</v>
      </c>
      <c r="G497" s="3">
        <f t="shared" si="12"/>
        <v>2921744.5092800003</v>
      </c>
      <c r="H497" s="3">
        <f t="shared" si="13"/>
        <v>5.9999999823048711E-2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106944.26000000001</v>
      </c>
      <c r="D529" s="2">
        <f>'PR-RAS'!E535</f>
        <v>99542.16</v>
      </c>
      <c r="E529" s="2">
        <v>0</v>
      </c>
      <c r="F529" s="2">
        <v>0</v>
      </c>
      <c r="G529" s="3">
        <f t="shared" ref="G529:G836" si="14">(B529/1000)*(C529*1+D529*2)</f>
        <v>161583.09024000002</v>
      </c>
      <c r="H529" s="3">
        <f t="shared" ref="H529:H836" si="15">ABS(C529-ROUND(C529,0))+ABS(D529-ROUND(D529,0))</f>
        <v>0.42000000001280569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106944.26000000001</v>
      </c>
      <c r="D591" s="2">
        <f>'PR-RAS'!E597</f>
        <v>99542.16</v>
      </c>
      <c r="E591" s="2">
        <v>0</v>
      </c>
      <c r="F591" s="2">
        <v>0</v>
      </c>
      <c r="G591" s="3">
        <f t="shared" si="14"/>
        <v>180556.8622</v>
      </c>
      <c r="H591" s="3">
        <f t="shared" si="15"/>
        <v>0.42000000001280569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99542.16</v>
      </c>
      <c r="D603" s="2">
        <f>'PR-RAS'!E609</f>
        <v>99542.16</v>
      </c>
      <c r="E603" s="2">
        <v>0</v>
      </c>
      <c r="F603" s="2">
        <v>0</v>
      </c>
      <c r="G603" s="3">
        <f t="shared" si="14"/>
        <v>179773.14095999999</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99542.16</v>
      </c>
      <c r="D604" s="2">
        <f>'PR-RAS'!E610</f>
        <v>99542.16</v>
      </c>
      <c r="E604" s="2">
        <v>0</v>
      </c>
      <c r="F604" s="2">
        <v>0</v>
      </c>
      <c r="G604" s="3">
        <f t="shared" si="14"/>
        <v>180071.76744</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7402.1</v>
      </c>
      <c r="D615" s="2">
        <f>'PR-RAS'!E621</f>
        <v>0</v>
      </c>
      <c r="E615" s="2">
        <v>0</v>
      </c>
      <c r="F615" s="2">
        <v>0</v>
      </c>
      <c r="G615" s="3">
        <f t="shared" si="14"/>
        <v>4544.8894</v>
      </c>
      <c r="H615" s="3">
        <f t="shared" si="15"/>
        <v>0.1000000000003638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7402.1</v>
      </c>
      <c r="D616" s="2">
        <f>'PR-RAS'!E622</f>
        <v>0</v>
      </c>
      <c r="E616" s="2">
        <v>0</v>
      </c>
      <c r="F616" s="2">
        <v>0</v>
      </c>
      <c r="G616" s="3">
        <f t="shared" si="14"/>
        <v>4552.2915000000003</v>
      </c>
      <c r="H616" s="3">
        <f t="shared" si="15"/>
        <v>0.1000000000003638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1108991.69</v>
      </c>
      <c r="D633" s="2">
        <f>'PR-RAS'!E639</f>
        <v>2237796.83</v>
      </c>
      <c r="E633" s="2">
        <v>0</v>
      </c>
      <c r="F633" s="2">
        <v>0</v>
      </c>
      <c r="G633" s="3">
        <f t="shared" si="14"/>
        <v>3529457.9411999998</v>
      </c>
      <c r="H633" s="3">
        <f t="shared" si="15"/>
        <v>0.47999999998137355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5020669.9400000004</v>
      </c>
      <c r="D637" s="2">
        <f>'PR-RAS'!E643</f>
        <v>6315651.4100000001</v>
      </c>
      <c r="E637" s="2">
        <v>0</v>
      </c>
      <c r="F637" s="2">
        <v>0</v>
      </c>
      <c r="G637" s="3">
        <f t="shared" si="14"/>
        <v>11226654.675360002</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4967924.75</v>
      </c>
      <c r="D638" s="2">
        <f>'PR-RAS'!E644</f>
        <v>7403618.8000000007</v>
      </c>
      <c r="E638" s="2">
        <v>0</v>
      </c>
      <c r="F638" s="2">
        <v>0</v>
      </c>
      <c r="G638" s="3">
        <f t="shared" si="14"/>
        <v>12596778.41695</v>
      </c>
      <c r="H638" s="3">
        <f t="shared" si="15"/>
        <v>0.44999999925494194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52745.19000000041</v>
      </c>
      <c r="D639" s="2">
        <f>'PR-RAS'!E645</f>
        <v>0</v>
      </c>
      <c r="E639" s="2">
        <v>0</v>
      </c>
      <c r="F639" s="2">
        <v>0</v>
      </c>
      <c r="G639" s="3">
        <f t="shared" si="14"/>
        <v>33651.431220000261</v>
      </c>
      <c r="H639" s="3">
        <f t="shared" si="15"/>
        <v>0.19000000040978193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1087967.3900000006</v>
      </c>
      <c r="E640" s="2">
        <v>0</v>
      </c>
      <c r="F640" s="2">
        <v>0</v>
      </c>
      <c r="G640" s="3">
        <f t="shared" si="14"/>
        <v>1390422.3244200009</v>
      </c>
      <c r="H640" s="3">
        <f t="shared" si="15"/>
        <v>0.39000000059604645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170442.14</v>
      </c>
      <c r="D641" s="2">
        <f>'PR-RAS'!E647</f>
        <v>223618.23</v>
      </c>
      <c r="E641" s="2">
        <v>0</v>
      </c>
      <c r="F641" s="2">
        <v>0</v>
      </c>
      <c r="G641" s="3">
        <f t="shared" si="14"/>
        <v>395314.30400000006</v>
      </c>
      <c r="H641" s="3">
        <f t="shared" si="15"/>
        <v>0.37000000002444722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223187.33000000042</v>
      </c>
      <c r="D643" s="2">
        <f>'PR-RAS'!E649</f>
        <v>0</v>
      </c>
      <c r="E643" s="2">
        <v>0</v>
      </c>
      <c r="F643" s="2">
        <v>0</v>
      </c>
      <c r="G643" s="3">
        <f t="shared" si="14"/>
        <v>143286.26586000028</v>
      </c>
      <c r="H643" s="3">
        <f t="shared" si="15"/>
        <v>0.33000000042375177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864349.16000000061</v>
      </c>
      <c r="E644" s="2">
        <v>0</v>
      </c>
      <c r="F644" s="2">
        <v>0</v>
      </c>
      <c r="G644" s="3">
        <f t="shared" si="14"/>
        <v>1111553.0197600008</v>
      </c>
      <c r="H644" s="3">
        <f t="shared" si="15"/>
        <v>0.1600000006146729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39511.410000000003</v>
      </c>
      <c r="D645" s="2">
        <f>'PR-RAS'!E651</f>
        <v>0</v>
      </c>
      <c r="E645" s="2">
        <v>0</v>
      </c>
      <c r="F645" s="2">
        <v>0</v>
      </c>
      <c r="G645" s="3">
        <f t="shared" si="14"/>
        <v>25445.348040000004</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260984.75</v>
      </c>
      <c r="D646" s="2">
        <f>'PR-RAS'!E653</f>
        <v>412563.88</v>
      </c>
      <c r="E646" s="2">
        <v>0</v>
      </c>
      <c r="F646" s="2">
        <v>0</v>
      </c>
      <c r="G646" s="3">
        <f t="shared" si="14"/>
        <v>700542.56894999999</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4423444.88</v>
      </c>
      <c r="D647" s="2">
        <f>'PR-RAS'!E654</f>
        <v>5263108.09</v>
      </c>
      <c r="E647" s="2">
        <v>0</v>
      </c>
      <c r="F647" s="2">
        <v>0</v>
      </c>
      <c r="G647" s="3">
        <f t="shared" si="14"/>
        <v>9657481.04476</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4271865.75</v>
      </c>
      <c r="D648" s="2">
        <f>'PR-RAS'!E655</f>
        <v>5573883.8300000001</v>
      </c>
      <c r="E648" s="2">
        <v>0</v>
      </c>
      <c r="F648" s="2">
        <v>0</v>
      </c>
      <c r="G648" s="3">
        <f t="shared" si="14"/>
        <v>9976502.8162700012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412563.87999999989</v>
      </c>
      <c r="D649" s="2">
        <f>'PR-RAS'!E656</f>
        <v>101788.13999999966</v>
      </c>
      <c r="E649" s="2">
        <v>0</v>
      </c>
      <c r="F649" s="2">
        <v>0</v>
      </c>
      <c r="G649" s="3">
        <f t="shared" si="14"/>
        <v>399258.82367999951</v>
      </c>
      <c r="H649" s="3">
        <f t="shared" si="15"/>
        <v>0.25999999977648258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12</v>
      </c>
      <c r="E651" s="2">
        <v>0</v>
      </c>
      <c r="F651" s="2">
        <v>0</v>
      </c>
      <c r="G651" s="3">
        <f t="shared" si="14"/>
        <v>22.1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8</v>
      </c>
      <c r="E652" s="2">
        <v>0</v>
      </c>
      <c r="F652" s="2">
        <v>0</v>
      </c>
      <c r="G652" s="3">
        <f t="shared" si="14"/>
        <v>15.624000000000001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12</v>
      </c>
      <c r="E653" s="2">
        <v>0</v>
      </c>
      <c r="F653" s="2">
        <v>0</v>
      </c>
      <c r="G653" s="3">
        <f t="shared" si="14"/>
        <v>22.167999999999999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19943.09</v>
      </c>
      <c r="D654" s="2">
        <f>'PR-RAS'!E661</f>
        <v>23214.97</v>
      </c>
      <c r="E654" s="2">
        <v>0</v>
      </c>
      <c r="F654" s="2">
        <v>0</v>
      </c>
      <c r="G654" s="3">
        <f t="shared" si="14"/>
        <v>43341.588589999999</v>
      </c>
      <c r="H654" s="3">
        <f t="shared" si="15"/>
        <v>0.11999999999898137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32113.599999999999</v>
      </c>
      <c r="E656" s="2">
        <v>0</v>
      </c>
      <c r="F656" s="2">
        <v>0</v>
      </c>
      <c r="G656" s="3">
        <f t="shared" ref="G656:G657" si="16">(B656/1000)*(C656*1+D656*2)</f>
        <v>42068.815999999999</v>
      </c>
      <c r="H656" s="3">
        <f t="shared" ref="H656:H657" si="17">ABS(C656-ROUND(C656,0))+ABS(D656-ROUND(D656,0))</f>
        <v>0.40000000000145519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289722.88</v>
      </c>
      <c r="E657" s="2">
        <v>0</v>
      </c>
      <c r="F657" s="2">
        <v>0</v>
      </c>
      <c r="G657" s="3">
        <f t="shared" si="16"/>
        <v>380116.41856000002</v>
      </c>
      <c r="H657" s="3">
        <f t="shared" si="17"/>
        <v>0.11999999999534339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293763.81</v>
      </c>
      <c r="D662" s="2">
        <f>'PR-RAS'!E669</f>
        <v>79476</v>
      </c>
      <c r="E662" s="2">
        <v>0</v>
      </c>
      <c r="F662" s="2">
        <v>0</v>
      </c>
      <c r="G662" s="3">
        <f t="shared" si="14"/>
        <v>299245.15041</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35000</v>
      </c>
      <c r="D663" s="2">
        <f>'PR-RAS'!E670</f>
        <v>17581.560000000001</v>
      </c>
      <c r="E663" s="2">
        <v>0</v>
      </c>
      <c r="F663" s="2">
        <v>0</v>
      </c>
      <c r="G663" s="3">
        <f t="shared" si="14"/>
        <v>46447.985439999997</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47843.88</v>
      </c>
      <c r="E666" s="2">
        <v>0</v>
      </c>
      <c r="F666" s="2">
        <v>0</v>
      </c>
      <c r="G666" s="3">
        <f t="shared" si="14"/>
        <v>63632.360399999998</v>
      </c>
      <c r="H666" s="3">
        <f t="shared" si="15"/>
        <v>0.12000000000261934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94998.63</v>
      </c>
      <c r="E667" s="2">
        <v>0</v>
      </c>
      <c r="F667" s="2">
        <v>0</v>
      </c>
      <c r="G667" s="3">
        <f t="shared" si="14"/>
        <v>126538.17516000001</v>
      </c>
      <c r="H667" s="3">
        <f t="shared" si="15"/>
        <v>0.36999999999534339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1865.19</v>
      </c>
      <c r="D677" s="2">
        <f>'PR-RAS'!E684</f>
        <v>742.01</v>
      </c>
      <c r="E677" s="2">
        <v>0</v>
      </c>
      <c r="F677" s="2">
        <v>0</v>
      </c>
      <c r="G677" s="3">
        <f t="shared" si="14"/>
        <v>2264.0659600000004</v>
      </c>
      <c r="H677" s="3">
        <f t="shared" si="15"/>
        <v>0.20000000000004547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13905.26</v>
      </c>
      <c r="D695" s="2">
        <f>'PR-RAS'!E702</f>
        <v>0</v>
      </c>
      <c r="E695" s="2">
        <v>0</v>
      </c>
      <c r="F695" s="2">
        <v>0</v>
      </c>
      <c r="G695" s="3">
        <f t="shared" si="14"/>
        <v>9650.2504399999998</v>
      </c>
      <c r="H695" s="3">
        <f t="shared" si="15"/>
        <v>0.26000000000021828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856839.14</v>
      </c>
      <c r="D699" s="2">
        <f>'PR-RAS'!E706</f>
        <v>160455.74</v>
      </c>
      <c r="E699" s="2">
        <v>0</v>
      </c>
      <c r="F699" s="2">
        <v>0</v>
      </c>
      <c r="G699" s="3">
        <f t="shared" si="14"/>
        <v>822069.93276</v>
      </c>
      <c r="H699" s="3">
        <f t="shared" si="15"/>
        <v>0.40000000002328306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12.04</v>
      </c>
      <c r="E705" s="2">
        <v>0</v>
      </c>
      <c r="F705" s="2">
        <v>0</v>
      </c>
      <c r="G705" s="3">
        <f t="shared" si="20"/>
        <v>16.952319999999997</v>
      </c>
      <c r="H705" s="3">
        <f t="shared" si="21"/>
        <v>3.9999999999999147E-2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59516.959999999999</v>
      </c>
      <c r="E715" s="2">
        <v>0</v>
      </c>
      <c r="F715" s="2">
        <v>0</v>
      </c>
      <c r="G715" s="3">
        <f t="shared" ref="G715:G716" si="22">(B715/1000)*(C715*1+D715*2)</f>
        <v>84990.21888</v>
      </c>
      <c r="H715" s="3">
        <f t="shared" ref="H715:H716" si="23">ABS(C715-ROUND(C715,0))+ABS(D715-ROUND(D715,0))</f>
        <v>4.0000000000873115E-2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29096.74</v>
      </c>
      <c r="D717" s="2">
        <f>'PR-RAS'!E724</f>
        <v>28385.25</v>
      </c>
      <c r="E717" s="2">
        <v>0</v>
      </c>
      <c r="F717" s="2">
        <v>0</v>
      </c>
      <c r="G717" s="3">
        <f t="shared" si="14"/>
        <v>61480.94384</v>
      </c>
      <c r="H717" s="3">
        <f t="shared" si="15"/>
        <v>0.50999999999839929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112.5</v>
      </c>
      <c r="E719" s="2">
        <v>0</v>
      </c>
      <c r="F719" s="2">
        <v>0</v>
      </c>
      <c r="G719" s="3">
        <f t="shared" si="14"/>
        <v>161.54999999999998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1041.44</v>
      </c>
      <c r="E726" s="2">
        <v>0</v>
      </c>
      <c r="F726" s="2">
        <v>0</v>
      </c>
      <c r="G726" s="3">
        <f t="shared" si="14"/>
        <v>1510.088</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1121.24</v>
      </c>
      <c r="D727" s="2">
        <f>'PR-RAS'!E734</f>
        <v>1231.6300000000001</v>
      </c>
      <c r="E727" s="2">
        <v>0</v>
      </c>
      <c r="F727" s="2">
        <v>0</v>
      </c>
      <c r="G727" s="3">
        <f t="shared" si="14"/>
        <v>2602.3469999999998</v>
      </c>
      <c r="H727" s="3">
        <f t="shared" si="15"/>
        <v>0.60999999999989996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6317.6</v>
      </c>
      <c r="D728" s="2">
        <f>'PR-RAS'!E735</f>
        <v>3158.8</v>
      </c>
      <c r="E728" s="2">
        <v>0</v>
      </c>
      <c r="F728" s="2">
        <v>0</v>
      </c>
      <c r="G728" s="3">
        <f t="shared" si="14"/>
        <v>9185.7903999999999</v>
      </c>
      <c r="H728" s="3">
        <f t="shared" si="15"/>
        <v>0.5999999999994543</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292</v>
      </c>
      <c r="D729" s="2">
        <f>'PR-RAS'!E736</f>
        <v>765.25</v>
      </c>
      <c r="E729" s="2">
        <v>0</v>
      </c>
      <c r="F729" s="2">
        <v>0</v>
      </c>
      <c r="G729" s="3">
        <f t="shared" si="14"/>
        <v>1326.78</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13061.55</v>
      </c>
      <c r="D730" s="2">
        <f>'PR-RAS'!E737</f>
        <v>5567.75</v>
      </c>
      <c r="E730" s="2">
        <v>0</v>
      </c>
      <c r="F730" s="2">
        <v>0</v>
      </c>
      <c r="G730" s="3">
        <f t="shared" si="14"/>
        <v>17639.649450000001</v>
      </c>
      <c r="H730" s="3">
        <f t="shared" si="15"/>
        <v>0.7000000000007276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42961.95</v>
      </c>
      <c r="D731" s="2">
        <f>'PR-RAS'!E738</f>
        <v>53614.42</v>
      </c>
      <c r="E731" s="2">
        <v>0</v>
      </c>
      <c r="F731" s="2">
        <v>0</v>
      </c>
      <c r="G731" s="3">
        <f t="shared" si="14"/>
        <v>109639.27669999999</v>
      </c>
      <c r="H731" s="3">
        <f t="shared" si="15"/>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778.11</v>
      </c>
      <c r="D732" s="2">
        <f>'PR-RAS'!E739</f>
        <v>578.82000000000005</v>
      </c>
      <c r="E732" s="2">
        <v>0</v>
      </c>
      <c r="F732" s="2">
        <v>0</v>
      </c>
      <c r="G732" s="3">
        <f t="shared" si="14"/>
        <v>1415.03325</v>
      </c>
      <c r="H732" s="3">
        <f t="shared" si="15"/>
        <v>0.28999999999996362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5845.59</v>
      </c>
      <c r="D734" s="2">
        <f>'PR-RAS'!E741</f>
        <v>21175.7</v>
      </c>
      <c r="E734" s="2">
        <v>0</v>
      </c>
      <c r="F734" s="2">
        <v>0</v>
      </c>
      <c r="G734" s="3">
        <f t="shared" si="14"/>
        <v>35328.393670000005</v>
      </c>
      <c r="H734" s="3">
        <f t="shared" si="15"/>
        <v>0.70999999999912689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796.35</v>
      </c>
      <c r="D735" s="2">
        <f>'PR-RAS'!E742</f>
        <v>1696.94</v>
      </c>
      <c r="E735" s="2">
        <v>0</v>
      </c>
      <c r="F735" s="2">
        <v>0</v>
      </c>
      <c r="G735" s="3">
        <f t="shared" si="14"/>
        <v>3075.6288200000004</v>
      </c>
      <c r="H735" s="3">
        <f t="shared" si="15"/>
        <v>0.40999999999996817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24308.33</v>
      </c>
      <c r="D753" s="2">
        <f>'PR-RAS'!E760</f>
        <v>86770.17</v>
      </c>
      <c r="E753" s="2">
        <v>0</v>
      </c>
      <c r="F753" s="2">
        <v>0</v>
      </c>
      <c r="G753" s="3">
        <f t="shared" si="14"/>
        <v>148782.19983999999</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8725.2900000000009</v>
      </c>
      <c r="D770" s="2">
        <f>'PR-RAS'!E777</f>
        <v>7040.48</v>
      </c>
      <c r="E770" s="2">
        <v>0</v>
      </c>
      <c r="F770" s="2">
        <v>0</v>
      </c>
      <c r="G770" s="3">
        <f t="shared" si="14"/>
        <v>17538.006250000002</v>
      </c>
      <c r="H770" s="3">
        <f t="shared" si="15"/>
        <v>0.77000000000043656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800</v>
      </c>
      <c r="D771" s="2">
        <f>'PR-RAS'!E778</f>
        <v>0</v>
      </c>
      <c r="E771" s="2">
        <v>0</v>
      </c>
      <c r="F771" s="2">
        <v>0</v>
      </c>
      <c r="G771" s="3">
        <f t="shared" si="14"/>
        <v>616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91485.21</v>
      </c>
      <c r="D774" s="2">
        <f>'PR-RAS'!E781</f>
        <v>181901.4</v>
      </c>
      <c r="E774" s="2">
        <v>0</v>
      </c>
      <c r="F774" s="2">
        <v>0</v>
      </c>
      <c r="G774" s="3">
        <f t="shared" si="14"/>
        <v>351937.63173000002</v>
      </c>
      <c r="H774" s="3">
        <f t="shared" si="15"/>
        <v>0.61000000000058208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9640</v>
      </c>
      <c r="D836" s="2">
        <f>'PR-RAS'!E843</f>
        <v>13130</v>
      </c>
      <c r="E836" s="2">
        <v>0</v>
      </c>
      <c r="F836" s="2">
        <v>0</v>
      </c>
      <c r="G836" s="3">
        <f t="shared" si="14"/>
        <v>29976.5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370</v>
      </c>
      <c r="D837" s="2">
        <f>'PR-RAS'!E844</f>
        <v>1380</v>
      </c>
      <c r="E837" s="2">
        <v>0</v>
      </c>
      <c r="F837" s="2">
        <v>0</v>
      </c>
      <c r="G837" s="3">
        <f t="shared" ref="G837:G1010" si="34">(B837/1000)*(C837*1+D837*2)</f>
        <v>2616.6799999999998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19620</v>
      </c>
      <c r="D838" s="2">
        <f>'PR-RAS'!E845</f>
        <v>21600</v>
      </c>
      <c r="E838" s="2">
        <v>0</v>
      </c>
      <c r="F838" s="2">
        <v>0</v>
      </c>
      <c r="G838" s="3">
        <f t="shared" si="34"/>
        <v>52580.34</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59530</v>
      </c>
      <c r="D839" s="2">
        <f>'PR-RAS'!E846</f>
        <v>72940</v>
      </c>
      <c r="E839" s="2">
        <v>0</v>
      </c>
      <c r="F839" s="2">
        <v>0</v>
      </c>
      <c r="G839" s="3">
        <f t="shared" si="34"/>
        <v>172133.58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39500</v>
      </c>
      <c r="D841" s="2">
        <f>'PR-RAS'!E848</f>
        <v>40600</v>
      </c>
      <c r="E841" s="2">
        <v>0</v>
      </c>
      <c r="F841" s="2">
        <v>0</v>
      </c>
      <c r="G841" s="3">
        <f t="shared" si="34"/>
        <v>101388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870</v>
      </c>
      <c r="D842" s="2">
        <f>'PR-RAS'!E849</f>
        <v>900</v>
      </c>
      <c r="E842" s="2">
        <v>0</v>
      </c>
      <c r="F842" s="2">
        <v>0</v>
      </c>
      <c r="G842" s="3">
        <f t="shared" si="34"/>
        <v>2245.4699999999998</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1800</v>
      </c>
      <c r="E843" s="2">
        <v>0</v>
      </c>
      <c r="F843" s="2">
        <v>0</v>
      </c>
      <c r="G843" s="3">
        <f t="shared" si="34"/>
        <v>3031.2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9556.08</v>
      </c>
      <c r="D844" s="2">
        <f>'PR-RAS'!E851</f>
        <v>9556.08</v>
      </c>
      <c r="E844" s="2">
        <v>0</v>
      </c>
      <c r="F844" s="2">
        <v>0</v>
      </c>
      <c r="G844" s="3">
        <f t="shared" si="34"/>
        <v>24167.326319999996</v>
      </c>
      <c r="H844" s="3">
        <f t="shared" si="35"/>
        <v>0.15999999999985448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6783.36</v>
      </c>
      <c r="D846" s="2">
        <f>'PR-RAS'!E853</f>
        <v>16236.1</v>
      </c>
      <c r="E846" s="2">
        <v>0</v>
      </c>
      <c r="F846" s="2">
        <v>0</v>
      </c>
      <c r="G846" s="3">
        <f t="shared" si="34"/>
        <v>33170.948199999999</v>
      </c>
      <c r="H846" s="3">
        <f t="shared" si="35"/>
        <v>0.46000000000003638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36749.58</v>
      </c>
      <c r="D848" s="2">
        <f>'PR-RAS'!E855</f>
        <v>28420.15</v>
      </c>
      <c r="E848" s="2">
        <v>0</v>
      </c>
      <c r="F848" s="2">
        <v>0</v>
      </c>
      <c r="G848" s="3">
        <f t="shared" si="34"/>
        <v>79270.628360000002</v>
      </c>
      <c r="H848" s="3">
        <f t="shared" si="35"/>
        <v>0.56999999999970896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185001.3</v>
      </c>
      <c r="D850" s="2">
        <f>'PR-RAS'!E857</f>
        <v>232671.68</v>
      </c>
      <c r="E850" s="2">
        <v>0</v>
      </c>
      <c r="F850" s="2">
        <v>0</v>
      </c>
      <c r="G850" s="3">
        <f t="shared" si="34"/>
        <v>552142.61633999995</v>
      </c>
      <c r="H850" s="3">
        <f t="shared" si="35"/>
        <v>0.61999999999534339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1215935.95</v>
      </c>
      <c r="D906" s="2">
        <f>'PR-RAS'!E913</f>
        <v>2337338.9900000002</v>
      </c>
      <c r="E906" s="2">
        <v>0</v>
      </c>
      <c r="F906" s="2">
        <v>0</v>
      </c>
      <c r="G906" s="3">
        <f t="shared" si="34"/>
        <v>5331005.6066500004</v>
      </c>
      <c r="H906" s="3">
        <f t="shared" si="35"/>
        <v>5.9999999823048711E-2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99542.16</v>
      </c>
      <c r="D974" s="2">
        <f>'PR-RAS'!E981</f>
        <v>99542.16</v>
      </c>
      <c r="E974" s="2">
        <v>0</v>
      </c>
      <c r="F974" s="2">
        <v>0</v>
      </c>
      <c r="G974" s="3">
        <f t="shared" si="34"/>
        <v>290563.56503999996</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7402.1</v>
      </c>
      <c r="D988" s="2">
        <f>'PR-RAS'!E995</f>
        <v>0</v>
      </c>
      <c r="E988" s="2">
        <v>0</v>
      </c>
      <c r="F988" s="2">
        <v>0</v>
      </c>
      <c r="G988" s="3">
        <f t="shared" si="34"/>
        <v>7305.8726999999999</v>
      </c>
      <c r="H988" s="3">
        <f t="shared" si="35"/>
        <v>0.1000000000003638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13158291.889999999</v>
      </c>
      <c r="D1011" s="7">
        <f>BILANCA!E6</f>
        <v>16669479.93</v>
      </c>
      <c r="E1011" s="7">
        <v>0</v>
      </c>
      <c r="F1011" s="7">
        <v>0</v>
      </c>
      <c r="G1011" s="8">
        <f t="shared" ref="G1011:G1306" si="38">B1011/1000*C1011+B1011/500*D1011</f>
        <v>46497.251750000003</v>
      </c>
      <c r="H1011" s="8">
        <f t="shared" si="35"/>
        <v>0.18000000156462193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11382642.229999999</v>
      </c>
      <c r="D1012" s="2">
        <f>BILANCA!E7</f>
        <v>14942746.07</v>
      </c>
      <c r="E1012" s="2">
        <v>0</v>
      </c>
      <c r="F1012" s="2">
        <v>0</v>
      </c>
      <c r="G1012" s="3">
        <f t="shared" si="38"/>
        <v>82536.26874</v>
      </c>
      <c r="H1012" s="3">
        <f t="shared" si="35"/>
        <v>0.29999999888241291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1797728.15</v>
      </c>
      <c r="D1013" s="2">
        <f>BILANCA!E8</f>
        <v>1818691.5099999998</v>
      </c>
      <c r="E1013" s="2">
        <v>0</v>
      </c>
      <c r="F1013" s="2">
        <v>0</v>
      </c>
      <c r="G1013" s="3">
        <f t="shared" si="38"/>
        <v>16305.33351</v>
      </c>
      <c r="H1013" s="3">
        <f t="shared" si="35"/>
        <v>0.64000000013038516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1790657.02</v>
      </c>
      <c r="D1014" s="2">
        <f>BILANCA!E9</f>
        <v>1811210.38</v>
      </c>
      <c r="E1014" s="2">
        <v>0</v>
      </c>
      <c r="F1014" s="2">
        <v>0</v>
      </c>
      <c r="G1014" s="3">
        <f t="shared" si="38"/>
        <v>21652.311119999998</v>
      </c>
      <c r="H1014" s="3">
        <f t="shared" si="35"/>
        <v>0.39999999990686774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7071.13</v>
      </c>
      <c r="D1015" s="2">
        <f>BILANCA!E10</f>
        <v>7481.13</v>
      </c>
      <c r="E1015" s="2">
        <v>0</v>
      </c>
      <c r="F1015" s="2">
        <v>0</v>
      </c>
      <c r="G1015" s="3">
        <f t="shared" si="38"/>
        <v>110.16695000000001</v>
      </c>
      <c r="H1015" s="3">
        <f t="shared" si="35"/>
        <v>0.26000000000021828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6252292.7599999988</v>
      </c>
      <c r="D1017" s="2">
        <f>BILANCA!E12</f>
        <v>7118763.290000001</v>
      </c>
      <c r="E1017" s="2">
        <v>0</v>
      </c>
      <c r="F1017" s="2">
        <v>0</v>
      </c>
      <c r="G1017" s="3">
        <f t="shared" si="38"/>
        <v>143428.73538000003</v>
      </c>
      <c r="H1017" s="3">
        <f t="shared" si="35"/>
        <v>0.53000000212341547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6162887.2899999991</v>
      </c>
      <c r="D1018" s="2">
        <f>BILANCA!E13</f>
        <v>7008658.1600000001</v>
      </c>
      <c r="E1018" s="2">
        <v>0</v>
      </c>
      <c r="F1018" s="2">
        <v>0</v>
      </c>
      <c r="G1018" s="3">
        <f t="shared" si="38"/>
        <v>161441.62888</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566339.49</v>
      </c>
      <c r="D1020" s="2">
        <f>BILANCA!E15</f>
        <v>636560.06000000006</v>
      </c>
      <c r="E1020" s="2">
        <v>0</v>
      </c>
      <c r="F1020" s="2">
        <v>0</v>
      </c>
      <c r="G1020" s="3">
        <f t="shared" si="38"/>
        <v>18394.596100000002</v>
      </c>
      <c r="H1020" s="3">
        <f t="shared" si="35"/>
        <v>0.55000000004656613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2126793.44</v>
      </c>
      <c r="D1021" s="2">
        <f>BILANCA!E16</f>
        <v>2439443.0099999998</v>
      </c>
      <c r="E1021" s="2">
        <v>0</v>
      </c>
      <c r="F1021" s="2">
        <v>0</v>
      </c>
      <c r="G1021" s="3">
        <f t="shared" si="38"/>
        <v>77062.474059999993</v>
      </c>
      <c r="H1021" s="3">
        <f t="shared" si="35"/>
        <v>0.44999999972060323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5498851.21</v>
      </c>
      <c r="D1022" s="2">
        <f>BILANCA!E17</f>
        <v>6208694.4000000004</v>
      </c>
      <c r="E1022" s="2">
        <v>0</v>
      </c>
      <c r="F1022" s="2">
        <v>0</v>
      </c>
      <c r="G1022" s="3">
        <f t="shared" si="38"/>
        <v>214994.88011999999</v>
      </c>
      <c r="H1022" s="3">
        <f t="shared" si="35"/>
        <v>0.61000000033527613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2029096.85</v>
      </c>
      <c r="D1023" s="2">
        <f>BILANCA!E18</f>
        <v>2276039.31</v>
      </c>
      <c r="E1023" s="2">
        <v>0</v>
      </c>
      <c r="F1023" s="2">
        <v>0</v>
      </c>
      <c r="G1023" s="3">
        <f t="shared" si="38"/>
        <v>85555.281109999996</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55684.869999999995</v>
      </c>
      <c r="D1024" s="2">
        <f>BILANCA!E19</f>
        <v>96261.900000000023</v>
      </c>
      <c r="E1024" s="2">
        <v>0</v>
      </c>
      <c r="F1024" s="2">
        <v>0</v>
      </c>
      <c r="G1024" s="3">
        <f t="shared" si="38"/>
        <v>3474.9213800000007</v>
      </c>
      <c r="H1024" s="3">
        <f t="shared" si="35"/>
        <v>0.22999999998137355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60769.23</v>
      </c>
      <c r="D1025" s="2">
        <f>BILANCA!E20</f>
        <v>62612.38</v>
      </c>
      <c r="E1025" s="2">
        <v>0</v>
      </c>
      <c r="F1025" s="2">
        <v>0</v>
      </c>
      <c r="G1025" s="3">
        <f t="shared" si="38"/>
        <v>2789.90985</v>
      </c>
      <c r="H1025" s="3">
        <f t="shared" si="35"/>
        <v>0.61000000000058208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16803.91</v>
      </c>
      <c r="D1026" s="2">
        <f>BILANCA!E21</f>
        <v>17324.080000000002</v>
      </c>
      <c r="E1026" s="2">
        <v>0</v>
      </c>
      <c r="F1026" s="2">
        <v>0</v>
      </c>
      <c r="G1026" s="3">
        <f t="shared" si="38"/>
        <v>823.2331200000001</v>
      </c>
      <c r="H1026" s="3">
        <f t="shared" si="35"/>
        <v>0.17000000000189175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30078.91</v>
      </c>
      <c r="D1027" s="2">
        <f>BILANCA!E22</f>
        <v>31330.41</v>
      </c>
      <c r="E1027" s="2">
        <v>0</v>
      </c>
      <c r="F1027" s="2">
        <v>0</v>
      </c>
      <c r="G1027" s="3">
        <f t="shared" si="38"/>
        <v>1576.5754100000001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5481.12</v>
      </c>
      <c r="D1030" s="2">
        <f>BILANCA!E25</f>
        <v>5481.12</v>
      </c>
      <c r="E1030" s="2">
        <v>0</v>
      </c>
      <c r="F1030" s="2">
        <v>0</v>
      </c>
      <c r="G1030" s="3">
        <f t="shared" si="38"/>
        <v>328.86720000000003</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200203.38</v>
      </c>
      <c r="D1031" s="2">
        <f>BILANCA!E26</f>
        <v>263032.46000000002</v>
      </c>
      <c r="E1031" s="2">
        <v>0</v>
      </c>
      <c r="F1031" s="2">
        <v>0</v>
      </c>
      <c r="G1031" s="3">
        <f t="shared" si="38"/>
        <v>15251.634300000002</v>
      </c>
      <c r="H1031" s="3">
        <f t="shared" si="35"/>
        <v>0.84000000002561137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257651.68</v>
      </c>
      <c r="D1033" s="2">
        <f>BILANCA!E28</f>
        <v>283518.55</v>
      </c>
      <c r="E1033" s="2">
        <v>0</v>
      </c>
      <c r="F1033" s="2">
        <v>0</v>
      </c>
      <c r="G1033" s="3">
        <f t="shared" si="38"/>
        <v>18967.841939999998</v>
      </c>
      <c r="H1033" s="3">
        <f t="shared" si="35"/>
        <v>0.77000000001862645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24237.73</v>
      </c>
      <c r="D1035" s="2">
        <f>BILANCA!E30</f>
        <v>24237.73</v>
      </c>
      <c r="E1035" s="2">
        <v>0</v>
      </c>
      <c r="F1035" s="2">
        <v>0</v>
      </c>
      <c r="G1035" s="3">
        <f t="shared" si="38"/>
        <v>1817.8297500000001</v>
      </c>
      <c r="H1035" s="3">
        <f t="shared" si="35"/>
        <v>0.54000000000087311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24237.73</v>
      </c>
      <c r="D1039" s="2">
        <f>BILANCA!E34</f>
        <v>24237.73</v>
      </c>
      <c r="E1039" s="2">
        <v>0</v>
      </c>
      <c r="F1039" s="2">
        <v>0</v>
      </c>
      <c r="G1039" s="3">
        <f t="shared" si="38"/>
        <v>2108.6825100000001</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33720.600000000035</v>
      </c>
      <c r="D1050" s="2">
        <f>BILANCA!E45</f>
        <v>13843.23000000004</v>
      </c>
      <c r="E1050" s="2">
        <v>0</v>
      </c>
      <c r="F1050" s="2">
        <v>0</v>
      </c>
      <c r="G1050" s="3">
        <f t="shared" si="38"/>
        <v>2456.2824000000046</v>
      </c>
      <c r="H1050" s="3">
        <f t="shared" si="35"/>
        <v>0.63000000000465661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18508.5</v>
      </c>
      <c r="D1052" s="2">
        <f>BILANCA!E47</f>
        <v>18508.5</v>
      </c>
      <c r="E1052" s="2">
        <v>0</v>
      </c>
      <c r="F1052" s="2">
        <v>0</v>
      </c>
      <c r="G1052" s="3">
        <f t="shared" si="38"/>
        <v>2332.0710000000004</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220030.98</v>
      </c>
      <c r="D1053" s="2">
        <f>BILANCA!E48</f>
        <v>220330.98</v>
      </c>
      <c r="E1053" s="2">
        <v>0</v>
      </c>
      <c r="F1053" s="2">
        <v>0</v>
      </c>
      <c r="G1053" s="3">
        <f t="shared" si="38"/>
        <v>28409.796419999999</v>
      </c>
      <c r="H1053" s="3">
        <f t="shared" si="35"/>
        <v>3.9999999979045242E-2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169210.85</v>
      </c>
      <c r="D1054" s="2">
        <f>BILANCA!E49</f>
        <v>169210.85</v>
      </c>
      <c r="E1054" s="2">
        <v>0</v>
      </c>
      <c r="F1054" s="2">
        <v>0</v>
      </c>
      <c r="G1054" s="3">
        <f t="shared" si="38"/>
        <v>22335.832200000001</v>
      </c>
      <c r="H1054" s="3">
        <f t="shared" si="35"/>
        <v>0.29999999998835847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374029.73</v>
      </c>
      <c r="D1055" s="2">
        <f>BILANCA!E50</f>
        <v>394207.1</v>
      </c>
      <c r="E1055" s="2">
        <v>0</v>
      </c>
      <c r="F1055" s="2">
        <v>0</v>
      </c>
      <c r="G1055" s="3">
        <f t="shared" si="38"/>
        <v>52309.976849999992</v>
      </c>
      <c r="H1055" s="3">
        <f t="shared" si="35"/>
        <v>0.36999999999534339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1886.26</v>
      </c>
      <c r="D1056" s="2">
        <f>BILANCA!E51</f>
        <v>1886.26</v>
      </c>
      <c r="E1056" s="2">
        <v>0</v>
      </c>
      <c r="F1056" s="2">
        <v>0</v>
      </c>
      <c r="G1056" s="3">
        <f t="shared" si="38"/>
        <v>260.30387999999999</v>
      </c>
      <c r="H1056" s="3">
        <f t="shared" si="35"/>
        <v>0.51999999999998181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185011.32</v>
      </c>
      <c r="D1059" s="2">
        <f>BILANCA!E54</f>
        <v>263945.75</v>
      </c>
      <c r="E1059" s="2">
        <v>0</v>
      </c>
      <c r="F1059" s="2">
        <v>0</v>
      </c>
      <c r="G1059" s="3">
        <f t="shared" si="38"/>
        <v>34932.23818</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185011.32</v>
      </c>
      <c r="D1060" s="2">
        <f>BILANCA!E55</f>
        <v>263945.75</v>
      </c>
      <c r="E1060" s="2">
        <v>0</v>
      </c>
      <c r="F1060" s="2">
        <v>0</v>
      </c>
      <c r="G1060" s="3">
        <f t="shared" si="38"/>
        <v>35645.141000000003</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3330735.06</v>
      </c>
      <c r="D1061" s="2">
        <f>BILANCA!E56</f>
        <v>6003405.0099999998</v>
      </c>
      <c r="E1061" s="2">
        <v>0</v>
      </c>
      <c r="F1061" s="2">
        <v>0</v>
      </c>
      <c r="G1061" s="3">
        <f t="shared" si="38"/>
        <v>782214.79907999991</v>
      </c>
      <c r="H1061" s="3">
        <f t="shared" si="35"/>
        <v>6.9999999832361937E-2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3329500.74</v>
      </c>
      <c r="D1062" s="2">
        <f>BILANCA!E57</f>
        <v>5604933.1299999999</v>
      </c>
      <c r="E1062" s="2">
        <v>0</v>
      </c>
      <c r="F1062" s="2">
        <v>0</v>
      </c>
      <c r="G1062" s="3">
        <f t="shared" si="38"/>
        <v>756047.08399999992</v>
      </c>
      <c r="H1062" s="3">
        <f t="shared" si="35"/>
        <v>0.38999999966472387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1234.32</v>
      </c>
      <c r="D1063" s="2">
        <f>BILANCA!E58</f>
        <v>398471.88</v>
      </c>
      <c r="E1063" s="2">
        <v>0</v>
      </c>
      <c r="F1063" s="2">
        <v>0</v>
      </c>
      <c r="G1063" s="3">
        <f t="shared" si="38"/>
        <v>42303.438240000003</v>
      </c>
      <c r="H1063" s="3">
        <f t="shared" si="35"/>
        <v>0.43999999999527972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1775649.66</v>
      </c>
      <c r="D1074" s="2">
        <f>BILANCA!E69</f>
        <v>1726733.86</v>
      </c>
      <c r="E1074" s="2">
        <v>0</v>
      </c>
      <c r="F1074" s="2">
        <v>0</v>
      </c>
      <c r="G1074" s="3">
        <f t="shared" si="38"/>
        <v>334663.51231999998</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412563.88</v>
      </c>
      <c r="D1075" s="2">
        <f>BILANCA!E70</f>
        <v>101788.14</v>
      </c>
      <c r="E1075" s="2">
        <v>0</v>
      </c>
      <c r="F1075" s="2">
        <v>0</v>
      </c>
      <c r="G1075" s="3">
        <f t="shared" si="38"/>
        <v>40049.110400000005</v>
      </c>
      <c r="H1075" s="3">
        <f t="shared" si="35"/>
        <v>0.25999999999476131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412563.88</v>
      </c>
      <c r="D1076" s="2">
        <f>BILANCA!E71</f>
        <v>101788.14</v>
      </c>
      <c r="E1076" s="2">
        <v>0</v>
      </c>
      <c r="F1076" s="2">
        <v>0</v>
      </c>
      <c r="G1076" s="3">
        <f t="shared" si="38"/>
        <v>40665.25056</v>
      </c>
      <c r="H1076" s="3">
        <f t="shared" si="35"/>
        <v>0.25999999999476131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412563.88</v>
      </c>
      <c r="D1078" s="2">
        <f>BILANCA!E73</f>
        <v>101788.14</v>
      </c>
      <c r="E1078" s="2">
        <v>0</v>
      </c>
      <c r="F1078" s="2">
        <v>0</v>
      </c>
      <c r="G1078" s="3">
        <f t="shared" si="38"/>
        <v>41897.530880000006</v>
      </c>
      <c r="H1078" s="3">
        <f t="shared" si="35"/>
        <v>0.25999999999476131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28678.86</v>
      </c>
      <c r="D1087" s="2">
        <f>BILANCA!E82</f>
        <v>13368.84</v>
      </c>
      <c r="E1087" s="2">
        <v>0</v>
      </c>
      <c r="F1087" s="2">
        <v>0</v>
      </c>
      <c r="G1087" s="3">
        <f t="shared" si="38"/>
        <v>4267.0735800000002</v>
      </c>
      <c r="H1087" s="3">
        <f t="shared" si="35"/>
        <v>0.2999999999992724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28678.86</v>
      </c>
      <c r="D1092" s="2">
        <f>BILANCA!E87</f>
        <v>13368.84</v>
      </c>
      <c r="E1092" s="2">
        <v>0</v>
      </c>
      <c r="F1092" s="2">
        <v>0</v>
      </c>
      <c r="G1092" s="3">
        <f t="shared" si="38"/>
        <v>4544.1562800000002</v>
      </c>
      <c r="H1092" s="3">
        <f t="shared" si="35"/>
        <v>0.2999999999992724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932746.97</v>
      </c>
      <c r="D1140" s="2">
        <f>BILANCA!E135</f>
        <v>932746.97</v>
      </c>
      <c r="E1140" s="2">
        <v>0</v>
      </c>
      <c r="F1140" s="2">
        <v>0</v>
      </c>
      <c r="G1140" s="3">
        <f t="shared" si="38"/>
        <v>363771.31830000004</v>
      </c>
      <c r="H1140" s="3">
        <f t="shared" si="41"/>
        <v>6.0000000055879354E-2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932746.97</v>
      </c>
      <c r="D1141" s="2">
        <f>BILANCA!E136</f>
        <v>932746.97</v>
      </c>
      <c r="E1141" s="2">
        <v>0</v>
      </c>
      <c r="F1141" s="2">
        <v>0</v>
      </c>
      <c r="G1141" s="3">
        <f t="shared" si="38"/>
        <v>366569.55920999998</v>
      </c>
      <c r="H1141" s="3">
        <f t="shared" si="41"/>
        <v>6.0000000055879354E-2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932746.97</v>
      </c>
      <c r="D1145" s="2">
        <f>BILANCA!E140</f>
        <v>932746.97</v>
      </c>
      <c r="E1145" s="2">
        <v>0</v>
      </c>
      <c r="F1145" s="2">
        <v>0</v>
      </c>
      <c r="G1145" s="3">
        <f t="shared" si="38"/>
        <v>377762.52285000001</v>
      </c>
      <c r="H1145" s="3">
        <f t="shared" si="41"/>
        <v>6.0000000055879354E-2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362148.53999999992</v>
      </c>
      <c r="D1152" s="2">
        <f>BILANCA!E147</f>
        <v>678829.91000000015</v>
      </c>
      <c r="E1152" s="2">
        <v>0</v>
      </c>
      <c r="F1152" s="2">
        <v>0</v>
      </c>
      <c r="G1152" s="3">
        <f t="shared" si="38"/>
        <v>244212.78711999999</v>
      </c>
      <c r="H1152" s="3">
        <f t="shared" si="41"/>
        <v>0.54999999993015081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338008.56</v>
      </c>
      <c r="D1153" s="2">
        <f>BILANCA!E148</f>
        <v>286766.13</v>
      </c>
      <c r="E1153" s="2">
        <v>0</v>
      </c>
      <c r="F1153" s="2">
        <v>0</v>
      </c>
      <c r="G1153" s="3">
        <f t="shared" si="38"/>
        <v>130350.33726</v>
      </c>
      <c r="H1153" s="3">
        <f t="shared" si="41"/>
        <v>0.57000000000698492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150625</v>
      </c>
      <c r="E1155" s="2">
        <v>0</v>
      </c>
      <c r="F1155" s="2">
        <v>0</v>
      </c>
      <c r="G1155" s="3">
        <f t="shared" si="38"/>
        <v>43681.25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150625</v>
      </c>
      <c r="E1163" s="2">
        <v>0</v>
      </c>
      <c r="F1163" s="2">
        <v>0</v>
      </c>
      <c r="G1163" s="3">
        <f t="shared" si="38"/>
        <v>46091.25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18064.73</v>
      </c>
      <c r="D1164" s="2">
        <f>BILANCA!E159</f>
        <v>20852.82</v>
      </c>
      <c r="E1164" s="2">
        <v>0</v>
      </c>
      <c r="F1164" s="2">
        <v>0</v>
      </c>
      <c r="G1164" s="3">
        <f t="shared" si="38"/>
        <v>9204.6369799999993</v>
      </c>
      <c r="H1164" s="3">
        <f t="shared" si="41"/>
        <v>0.4500000000007276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501340.79</v>
      </c>
      <c r="D1165" s="2">
        <f>BILANCA!E160</f>
        <v>693494.97</v>
      </c>
      <c r="E1165" s="2">
        <v>0</v>
      </c>
      <c r="F1165" s="2">
        <v>0</v>
      </c>
      <c r="G1165" s="3">
        <f t="shared" si="38"/>
        <v>292691.26314999996</v>
      </c>
      <c r="H1165" s="3">
        <f t="shared" si="41"/>
        <v>0.24000000004889444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199.08</v>
      </c>
      <c r="D1168" s="2">
        <f>BILANCA!E163</f>
        <v>198.43</v>
      </c>
      <c r="E1168" s="2">
        <v>0</v>
      </c>
      <c r="F1168" s="2">
        <v>0</v>
      </c>
      <c r="G1168" s="3">
        <f t="shared" si="38"/>
        <v>94.15852000000001</v>
      </c>
      <c r="H1168" s="3">
        <f t="shared" si="41"/>
        <v>0.51000000000001933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495464.62</v>
      </c>
      <c r="D1169" s="2">
        <f>BILANCA!E164</f>
        <v>473107.44</v>
      </c>
      <c r="E1169" s="2">
        <v>0</v>
      </c>
      <c r="F1169" s="2">
        <v>0</v>
      </c>
      <c r="G1169" s="3">
        <f t="shared" si="38"/>
        <v>229227.0405</v>
      </c>
      <c r="H1169" s="3">
        <f t="shared" si="41"/>
        <v>0.82000000000698492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39511.410000000003</v>
      </c>
      <c r="D1176" s="2">
        <f>BILANCA!E171</f>
        <v>0</v>
      </c>
      <c r="E1176" s="2">
        <v>0</v>
      </c>
      <c r="F1176" s="2">
        <v>0</v>
      </c>
      <c r="G1176" s="3">
        <f t="shared" si="38"/>
        <v>6558.8940600000005</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39511.410000000003</v>
      </c>
      <c r="D1179" s="2">
        <f>BILANCA!E174</f>
        <v>0</v>
      </c>
      <c r="E1179" s="2">
        <v>0</v>
      </c>
      <c r="F1179" s="2">
        <v>0</v>
      </c>
      <c r="G1179" s="3">
        <f t="shared" si="38"/>
        <v>6677.4282900000007</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13158291.889999999</v>
      </c>
      <c r="D1180" s="2">
        <f>BILANCA!E176</f>
        <v>16669479.93</v>
      </c>
      <c r="E1180" s="2">
        <v>0</v>
      </c>
      <c r="F1180" s="2">
        <v>0</v>
      </c>
      <c r="G1180" s="3">
        <f t="shared" si="38"/>
        <v>7904532.7975000003</v>
      </c>
      <c r="H1180" s="3">
        <f t="shared" si="41"/>
        <v>0.18000000156462193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2121126.35</v>
      </c>
      <c r="D1181" s="2">
        <f>BILANCA!E177</f>
        <v>5125262.5</v>
      </c>
      <c r="E1181" s="2">
        <v>0</v>
      </c>
      <c r="F1181" s="2">
        <v>0</v>
      </c>
      <c r="G1181" s="3">
        <f t="shared" si="38"/>
        <v>2115552.3808500003</v>
      </c>
      <c r="H1181" s="3">
        <f t="shared" si="41"/>
        <v>0.85000000009313226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108777.82</v>
      </c>
      <c r="D1182" s="2">
        <f>BILANCA!E178</f>
        <v>197011.52</v>
      </c>
      <c r="E1182" s="2">
        <v>0</v>
      </c>
      <c r="F1182" s="2">
        <v>0</v>
      </c>
      <c r="G1182" s="3">
        <f t="shared" si="38"/>
        <v>86481.747919999994</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39974.46</v>
      </c>
      <c r="D1183" s="2">
        <f>BILANCA!E179</f>
        <v>46230.37</v>
      </c>
      <c r="E1183" s="2">
        <v>0</v>
      </c>
      <c r="F1183" s="2">
        <v>0</v>
      </c>
      <c r="G1183" s="3">
        <f t="shared" si="38"/>
        <v>22911.2896</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58134.54</v>
      </c>
      <c r="D1184" s="2">
        <f>BILANCA!E180</f>
        <v>78338.720000000001</v>
      </c>
      <c r="E1184" s="2">
        <v>0</v>
      </c>
      <c r="F1184" s="2">
        <v>0</v>
      </c>
      <c r="G1184" s="3">
        <f t="shared" si="38"/>
        <v>37377.284520000001</v>
      </c>
      <c r="H1184" s="3">
        <f t="shared" si="41"/>
        <v>0.73999999999796273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8472.2000000000007</v>
      </c>
      <c r="D1185" s="2">
        <f>BILANCA!E181</f>
        <v>27412.739999999998</v>
      </c>
      <c r="E1185" s="2">
        <v>0</v>
      </c>
      <c r="F1185" s="2">
        <v>0</v>
      </c>
      <c r="G1185" s="3">
        <f t="shared" si="38"/>
        <v>11077.093999999999</v>
      </c>
      <c r="H1185" s="3">
        <f t="shared" si="41"/>
        <v>0.46000000000276486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8441.66</v>
      </c>
      <c r="D1187" s="2">
        <f>BILANCA!E183</f>
        <v>27408.12</v>
      </c>
      <c r="E1187" s="2">
        <v>0</v>
      </c>
      <c r="F1187" s="2">
        <v>0</v>
      </c>
      <c r="G1187" s="3">
        <f t="shared" si="38"/>
        <v>11196.648299999999</v>
      </c>
      <c r="H1187" s="3">
        <f t="shared" si="41"/>
        <v>0.45999999999912689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30.54</v>
      </c>
      <c r="D1188" s="2">
        <f>BILANCA!E184</f>
        <v>4.62</v>
      </c>
      <c r="E1188" s="2">
        <v>0</v>
      </c>
      <c r="F1188" s="2">
        <v>0</v>
      </c>
      <c r="G1188" s="3">
        <f t="shared" si="38"/>
        <v>7.0808400000000002</v>
      </c>
      <c r="H1188" s="3">
        <f t="shared" si="41"/>
        <v>0.84000000000000075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437.85</v>
      </c>
      <c r="D1189" s="2">
        <f>BILANCA!E185</f>
        <v>0</v>
      </c>
      <c r="E1189" s="2">
        <v>0</v>
      </c>
      <c r="F1189" s="2">
        <v>0</v>
      </c>
      <c r="G1189" s="3">
        <f t="shared" si="38"/>
        <v>78.375150000000005</v>
      </c>
      <c r="H1189" s="3">
        <f t="shared" si="41"/>
        <v>0.14999999999997726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45000</v>
      </c>
      <c r="E1190" s="2">
        <v>0</v>
      </c>
      <c r="F1190" s="2">
        <v>0</v>
      </c>
      <c r="G1190" s="3">
        <f>B1190/1000*C1190+B1190/500*D1190</f>
        <v>16200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45000</v>
      </c>
      <c r="E1193" s="2">
        <v>0</v>
      </c>
      <c r="F1193" s="2">
        <v>0</v>
      </c>
      <c r="G1193" s="3">
        <f t="shared" si="42"/>
        <v>16470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1758.77</v>
      </c>
      <c r="D1200" s="2">
        <f>BILANCA!E196</f>
        <v>29.69</v>
      </c>
      <c r="E1200" s="2">
        <v>0</v>
      </c>
      <c r="F1200" s="2">
        <v>0</v>
      </c>
      <c r="G1200" s="3">
        <f t="shared" si="38"/>
        <v>345.44849999999997</v>
      </c>
      <c r="H1200" s="3">
        <f t="shared" si="41"/>
        <v>0.54000000000001691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149389</v>
      </c>
      <c r="D1201" s="2">
        <f>BILANCA!E197</f>
        <v>801130.16</v>
      </c>
      <c r="E1201" s="2">
        <v>0</v>
      </c>
      <c r="F1201" s="2">
        <v>0</v>
      </c>
      <c r="G1201" s="3">
        <f t="shared" si="38"/>
        <v>334565.02012</v>
      </c>
      <c r="H1201" s="3">
        <f t="shared" si="41"/>
        <v>0.16000000003259629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149389</v>
      </c>
      <c r="D1203" s="2">
        <f>BILANCA!E199</f>
        <v>773597.49</v>
      </c>
      <c r="E1203" s="2">
        <v>0</v>
      </c>
      <c r="F1203" s="2">
        <v>0</v>
      </c>
      <c r="G1203" s="3">
        <f t="shared" si="44"/>
        <v>327440.70814</v>
      </c>
      <c r="H1203" s="3">
        <f t="shared" si="45"/>
        <v>0.48999999999068677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27532.67</v>
      </c>
      <c r="E1206" s="2">
        <v>0</v>
      </c>
      <c r="F1206" s="2">
        <v>0</v>
      </c>
      <c r="G1206" s="3">
        <f t="shared" si="44"/>
        <v>10792.806639999999</v>
      </c>
      <c r="H1206" s="3">
        <f t="shared" si="45"/>
        <v>0.33000000000174623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1862959.53</v>
      </c>
      <c r="D1223" s="2">
        <f>BILANCA!E219</f>
        <v>4100756.36</v>
      </c>
      <c r="E1223" s="2">
        <v>0</v>
      </c>
      <c r="F1223" s="2">
        <v>0</v>
      </c>
      <c r="G1223" s="3">
        <f t="shared" si="38"/>
        <v>2143732.5892500002</v>
      </c>
      <c r="H1223" s="3">
        <f t="shared" si="41"/>
        <v>0.82999999984167516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1862959.53</v>
      </c>
      <c r="D1224" s="2">
        <f>BILANCA!E220</f>
        <v>4100756.36</v>
      </c>
      <c r="E1224" s="2">
        <v>0</v>
      </c>
      <c r="F1224" s="2">
        <v>0</v>
      </c>
      <c r="G1224" s="3">
        <f t="shared" si="38"/>
        <v>2153797.0614999998</v>
      </c>
      <c r="H1224" s="3">
        <f t="shared" si="41"/>
        <v>0.82999999984167516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1862959.53</v>
      </c>
      <c r="D1229" s="2">
        <f>BILANCA!E225</f>
        <v>4100756.36</v>
      </c>
      <c r="E1229" s="2">
        <v>0</v>
      </c>
      <c r="F1229" s="2">
        <v>0</v>
      </c>
      <c r="G1229" s="3">
        <f t="shared" si="38"/>
        <v>2204119.4227499999</v>
      </c>
      <c r="H1229" s="3">
        <f t="shared" si="41"/>
        <v>0.82999999984167516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26364.46</v>
      </c>
      <c r="E1251" s="2">
        <v>0</v>
      </c>
      <c r="F1251" s="2">
        <v>0</v>
      </c>
      <c r="G1251" s="3">
        <f>B1251/1000*C1251+B1251/500*D1251</f>
        <v>12707.66972</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11037165.539999999</v>
      </c>
      <c r="D1255" s="2">
        <f>BILANCA!E251</f>
        <v>11544217.43</v>
      </c>
      <c r="E1255" s="2">
        <v>0</v>
      </c>
      <c r="F1255" s="2">
        <v>0</v>
      </c>
      <c r="G1255" s="3">
        <f t="shared" si="38"/>
        <v>8360772.0979999993</v>
      </c>
      <c r="H1255" s="3">
        <f t="shared" si="41"/>
        <v>0.89000000059604645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10452429.67</v>
      </c>
      <c r="D1256" s="2">
        <f>BILANCA!E252</f>
        <v>11774736.68</v>
      </c>
      <c r="E1256" s="2">
        <v>0</v>
      </c>
      <c r="F1256" s="2">
        <v>0</v>
      </c>
      <c r="G1256" s="3">
        <f t="shared" si="38"/>
        <v>8364468.1453799997</v>
      </c>
      <c r="H1256" s="3">
        <f t="shared" si="41"/>
        <v>0.65000000037252903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12315389.199999999</v>
      </c>
      <c r="D1257" s="2">
        <f>BILANCA!E253</f>
        <v>15875493.039999999</v>
      </c>
      <c r="E1257" s="2">
        <v>0</v>
      </c>
      <c r="F1257" s="2">
        <v>0</v>
      </c>
      <c r="G1257" s="3">
        <f t="shared" si="38"/>
        <v>10884394.694159999</v>
      </c>
      <c r="H1257" s="3">
        <f t="shared" si="41"/>
        <v>0.23999999836087227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1862959.53</v>
      </c>
      <c r="D1258" s="2">
        <f>BILANCA!E254</f>
        <v>4100756.36</v>
      </c>
      <c r="E1258" s="2">
        <v>0</v>
      </c>
      <c r="F1258" s="2">
        <v>0</v>
      </c>
      <c r="G1258" s="3">
        <f t="shared" si="38"/>
        <v>2495989.1179999998</v>
      </c>
      <c r="H1258" s="3">
        <f t="shared" si="41"/>
        <v>0.82999999984167516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223187.33000000007</v>
      </c>
      <c r="D1259" s="2">
        <f>BILANCA!E255</f>
        <v>-864349.16000000015</v>
      </c>
      <c r="E1259" s="2">
        <v>0</v>
      </c>
      <c r="F1259" s="2">
        <v>0</v>
      </c>
      <c r="G1259" s="3">
        <f t="shared" si="38"/>
        <v>-374872.23651000002</v>
      </c>
      <c r="H1259" s="3">
        <f t="shared" si="41"/>
        <v>0.49000000022351742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1742932.06</v>
      </c>
      <c r="D1260" s="2">
        <f>BILANCA!E256</f>
        <v>2686912.56</v>
      </c>
      <c r="E1260" s="2">
        <v>0</v>
      </c>
      <c r="F1260" s="2">
        <v>0</v>
      </c>
      <c r="G1260" s="3">
        <f t="shared" si="38"/>
        <v>1779189.2949999999</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633940.37</v>
      </c>
      <c r="D1261" s="2">
        <f>BILANCA!E257</f>
        <v>449115.73</v>
      </c>
      <c r="E1261" s="2">
        <v>0</v>
      </c>
      <c r="F1261" s="2">
        <v>0</v>
      </c>
      <c r="G1261" s="3">
        <f t="shared" si="38"/>
        <v>384575.12933000003</v>
      </c>
      <c r="H1261" s="3">
        <f t="shared" si="41"/>
        <v>0.64000000001396984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1108991.69</v>
      </c>
      <c r="D1263" s="2">
        <f>BILANCA!E259</f>
        <v>2237796.83</v>
      </c>
      <c r="E1263" s="2">
        <v>0</v>
      </c>
      <c r="F1263" s="2">
        <v>0</v>
      </c>
      <c r="G1263" s="3">
        <f t="shared" si="38"/>
        <v>1412900.0935500001</v>
      </c>
      <c r="H1263" s="3">
        <f t="shared" si="41"/>
        <v>0.47999999998137355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1519744.73</v>
      </c>
      <c r="D1264" s="2">
        <f>BILANCA!E260</f>
        <v>3551261.72</v>
      </c>
      <c r="E1264" s="2">
        <v>0</v>
      </c>
      <c r="F1264" s="2">
        <v>0</v>
      </c>
      <c r="G1264" s="3">
        <f t="shared" si="38"/>
        <v>2190056.1151800002</v>
      </c>
      <c r="H1264" s="3">
        <f t="shared" si="41"/>
        <v>0.54999999981373549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1519744.73</v>
      </c>
      <c r="D1266" s="2">
        <f>BILANCA!E262</f>
        <v>3551261.72</v>
      </c>
      <c r="E1266" s="2">
        <v>0</v>
      </c>
      <c r="F1266" s="2">
        <v>0</v>
      </c>
      <c r="G1266" s="3">
        <f t="shared" si="38"/>
        <v>2207300.6515200003</v>
      </c>
      <c r="H1266" s="3">
        <f t="shared" si="41"/>
        <v>0.54999999981373549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45000</v>
      </c>
      <c r="E1268" s="2">
        <v>0</v>
      </c>
      <c r="F1268" s="2">
        <v>0</v>
      </c>
      <c r="G1268" s="3">
        <f>B1268/1000*C1268+B1268/500*D1268</f>
        <v>23220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45000</v>
      </c>
      <c r="E1270" s="2">
        <v>0</v>
      </c>
      <c r="F1270" s="2">
        <v>0</v>
      </c>
      <c r="G1270" s="3">
        <f t="shared" si="46"/>
        <v>23400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361548.54000000004</v>
      </c>
      <c r="D1278" s="2">
        <f>BILANCA!E274</f>
        <v>678829.90999999992</v>
      </c>
      <c r="E1278" s="2">
        <v>0</v>
      </c>
      <c r="F1278" s="2">
        <v>0</v>
      </c>
      <c r="G1278" s="3">
        <f t="shared" si="38"/>
        <v>460747.84048000001</v>
      </c>
      <c r="H1278" s="3">
        <f t="shared" si="41"/>
        <v>0.55000000004656613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254577.04</v>
      </c>
      <c r="D1279" s="2">
        <f>BILANCA!E275</f>
        <v>208394.77</v>
      </c>
      <c r="E1279" s="2">
        <v>0</v>
      </c>
      <c r="F1279" s="2">
        <v>0</v>
      </c>
      <c r="G1279" s="3">
        <f t="shared" ref="G1279:G1294" si="48">B1279/1000*C1279+B1279/500*D1279</f>
        <v>180597.61002000002</v>
      </c>
      <c r="H1279" s="3">
        <f t="shared" ref="H1279:H1294" si="49">ABS(C1279-ROUND(C1279,0))+ABS(D1279-ROUND(D1279,0))</f>
        <v>0.27000000001862645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150625</v>
      </c>
      <c r="E1281" s="2">
        <v>0</v>
      </c>
      <c r="F1281" s="2">
        <v>0</v>
      </c>
      <c r="G1281" s="3">
        <f t="shared" si="48"/>
        <v>81638.75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150625</v>
      </c>
      <c r="E1289" s="2">
        <v>0</v>
      </c>
      <c r="F1289" s="2">
        <v>0</v>
      </c>
      <c r="G1289" s="3">
        <f t="shared" si="48"/>
        <v>84048.750000000015</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5525.01</v>
      </c>
      <c r="D1290" s="2">
        <f>BILANCA!E286</f>
        <v>9337.5400000000009</v>
      </c>
      <c r="E1290" s="2">
        <v>0</v>
      </c>
      <c r="F1290" s="2">
        <v>0</v>
      </c>
      <c r="G1290" s="3">
        <f t="shared" si="48"/>
        <v>6776.025200000001</v>
      </c>
      <c r="H1290" s="3">
        <f t="shared" si="49"/>
        <v>0.46999999999934516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101446.49</v>
      </c>
      <c r="D1291" s="2">
        <f>BILANCA!E287</f>
        <v>310472.59999999998</v>
      </c>
      <c r="E1291" s="2">
        <v>0</v>
      </c>
      <c r="F1291" s="2">
        <v>0</v>
      </c>
      <c r="G1291" s="3">
        <f t="shared" si="48"/>
        <v>202992.06489000001</v>
      </c>
      <c r="H1291" s="3">
        <f t="shared" si="49"/>
        <v>0.89000000002852175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4989010.7699999996</v>
      </c>
      <c r="D1301" s="2">
        <f>BILANCA!E297</f>
        <v>11441454.140000001</v>
      </c>
      <c r="E1301" s="2">
        <v>0</v>
      </c>
      <c r="F1301" s="2">
        <v>0</v>
      </c>
      <c r="G1301" s="3">
        <f t="shared" si="38"/>
        <v>8110728.44355</v>
      </c>
      <c r="H1301" s="3">
        <f t="shared" si="41"/>
        <v>0.37000000104308128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4989010.7699999996</v>
      </c>
      <c r="D1302" s="2">
        <f>BILANCA!E298</f>
        <v>11441454.140000001</v>
      </c>
      <c r="E1302" s="2">
        <v>0</v>
      </c>
      <c r="F1302" s="2">
        <v>0</v>
      </c>
      <c r="G1302" s="3">
        <f t="shared" si="38"/>
        <v>8138600.3626000006</v>
      </c>
      <c r="H1302" s="3">
        <f t="shared" si="41"/>
        <v>0.37000000104308128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669119.15</v>
      </c>
      <c r="D1305" s="2">
        <f>BILANCA!E302</f>
        <v>907339.74</v>
      </c>
      <c r="E1305" s="2">
        <v>0</v>
      </c>
      <c r="F1305" s="2">
        <v>0</v>
      </c>
      <c r="G1305" s="3">
        <f t="shared" si="38"/>
        <v>732720.59584999993</v>
      </c>
      <c r="H1305" s="3">
        <f t="shared" si="41"/>
        <v>0.41000000003259629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188494.01</v>
      </c>
      <c r="D1306" s="2">
        <f>BILANCA!E303</f>
        <v>244597.61</v>
      </c>
      <c r="E1306" s="2">
        <v>0</v>
      </c>
      <c r="F1306" s="2">
        <v>0</v>
      </c>
      <c r="G1306" s="3">
        <f t="shared" si="38"/>
        <v>200596.01207999999</v>
      </c>
      <c r="H1306" s="3">
        <f t="shared" si="41"/>
        <v>0.40000000002328306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6857.79</v>
      </c>
      <c r="D1307" s="2">
        <f>BILANCA!E304</f>
        <v>16198.6</v>
      </c>
      <c r="E1307" s="2">
        <v>0</v>
      </c>
      <c r="F1307" s="2">
        <v>0</v>
      </c>
      <c r="G1307" s="3">
        <f>B1307/1000*C1307+B1307/500*D1307</f>
        <v>11658.732029999999</v>
      </c>
      <c r="H1307" s="3">
        <f>ABS(C1307-ROUND(C1307,0))+ABS(D1307-ROUND(D1307,0))</f>
        <v>0.60999999999967258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920.38</v>
      </c>
      <c r="D1311" s="2">
        <f>BILANCA!E308</f>
        <v>6178.12</v>
      </c>
      <c r="E1311" s="2">
        <v>0</v>
      </c>
      <c r="F1311" s="2">
        <v>0</v>
      </c>
      <c r="G1311" s="3">
        <f t="shared" si="52"/>
        <v>3996.26262</v>
      </c>
      <c r="H1311" s="3">
        <f t="shared" si="41"/>
        <v>0.49999999999988631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27758.48</v>
      </c>
      <c r="D1312" s="2">
        <f>BILANCA!E309</f>
        <v>7190.72</v>
      </c>
      <c r="E1312" s="2">
        <v>0</v>
      </c>
      <c r="F1312" s="2">
        <v>0</v>
      </c>
      <c r="G1312" s="3">
        <f t="shared" si="52"/>
        <v>12726.255839999998</v>
      </c>
      <c r="H1312" s="3">
        <f t="shared" si="41"/>
        <v>0.75999999999930878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684.29</v>
      </c>
      <c r="D1339" s="2">
        <f>BILANCA!E336</f>
        <v>76624.100000000006</v>
      </c>
      <c r="E1339" s="2">
        <v>0</v>
      </c>
      <c r="F1339" s="2">
        <v>0</v>
      </c>
      <c r="G1339" s="3">
        <f t="shared" si="52"/>
        <v>50643.78921000001</v>
      </c>
      <c r="H1339" s="3">
        <f t="shared" si="41"/>
        <v>0.39000000000578439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108093.53</v>
      </c>
      <c r="D1340" s="2">
        <f>BILANCA!E337</f>
        <v>120387.42</v>
      </c>
      <c r="E1340" s="2">
        <v>0</v>
      </c>
      <c r="F1340" s="2">
        <v>0</v>
      </c>
      <c r="G1340" s="3">
        <f t="shared" si="52"/>
        <v>115126.56210000001</v>
      </c>
      <c r="H1340" s="3">
        <f t="shared" si="41"/>
        <v>0.88999999999941792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47945</v>
      </c>
      <c r="E1341" s="2">
        <v>0</v>
      </c>
      <c r="F1341" s="2">
        <v>0</v>
      </c>
      <c r="G1341" s="3">
        <f t="shared" si="52"/>
        <v>31739.59</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149389</v>
      </c>
      <c r="D1342" s="2">
        <f>BILANCA!E339</f>
        <v>753185.16</v>
      </c>
      <c r="E1342" s="2">
        <v>0</v>
      </c>
      <c r="F1342" s="2">
        <v>0</v>
      </c>
      <c r="G1342" s="3">
        <f t="shared" si="52"/>
        <v>549712.09424000001</v>
      </c>
      <c r="H1342" s="3">
        <f t="shared" si="41"/>
        <v>0.16000000003259629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1862959.53</v>
      </c>
      <c r="D1346" s="2">
        <f>BILANCA!E343</f>
        <v>4100756.36</v>
      </c>
      <c r="E1346" s="2">
        <v>0</v>
      </c>
      <c r="F1346" s="2">
        <v>0</v>
      </c>
      <c r="G1346" s="3">
        <f t="shared" si="52"/>
        <v>3381662.676</v>
      </c>
      <c r="H1346" s="3">
        <f t="shared" si="41"/>
        <v>0.82999999984167516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29.69</v>
      </c>
      <c r="E1347" s="2">
        <v>0</v>
      </c>
      <c r="F1347" s="2">
        <v>0</v>
      </c>
      <c r="G1347" s="3">
        <f t="shared" si="52"/>
        <v>20.011060000000001</v>
      </c>
      <c r="H1347" s="3">
        <f t="shared" si="41"/>
        <v>0.30999999999999872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26311.1</v>
      </c>
      <c r="E1370" s="2">
        <v>0</v>
      </c>
      <c r="F1370" s="2">
        <v>0</v>
      </c>
      <c r="G1370" s="3">
        <f t="shared" si="57"/>
        <v>18943.991999999998</v>
      </c>
      <c r="H1370" s="3">
        <f t="shared" si="58"/>
        <v>9.9999999998544808E-2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53.36</v>
      </c>
      <c r="E1371" s="2">
        <v>0</v>
      </c>
      <c r="F1371" s="2">
        <v>0</v>
      </c>
      <c r="G1371" s="3">
        <f t="shared" si="57"/>
        <v>38.525919999999999</v>
      </c>
      <c r="H1371" s="3">
        <f t="shared" si="58"/>
        <v>0.35999999999999943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430.9</v>
      </c>
      <c r="E1384" s="2">
        <v>0</v>
      </c>
      <c r="F1384" s="2">
        <v>0</v>
      </c>
      <c r="G1384" s="3">
        <f t="shared" si="59"/>
        <v>322.31319999999999</v>
      </c>
      <c r="H1384" s="3">
        <f t="shared" si="60"/>
        <v>0.10000000000002274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4989010.7699999996</v>
      </c>
      <c r="D1394" s="2">
        <f>BILANCA!E391</f>
        <v>5868459.4699999997</v>
      </c>
      <c r="E1394" s="2">
        <v>0</v>
      </c>
      <c r="F1394" s="2">
        <v>0</v>
      </c>
      <c r="G1394" s="3">
        <f t="shared" si="61"/>
        <v>6422757.0086400006</v>
      </c>
      <c r="H1394" s="3">
        <f t="shared" si="62"/>
        <v>0.70000000018626451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2981266.42</v>
      </c>
      <c r="E1396" s="2">
        <v>0</v>
      </c>
      <c r="F1396" s="2">
        <v>0</v>
      </c>
      <c r="G1396" s="3">
        <f t="shared" si="61"/>
        <v>2301537.6762399999</v>
      </c>
      <c r="H1396" s="3">
        <f t="shared" si="62"/>
        <v>0.41999999992549419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2591728.25</v>
      </c>
      <c r="E1399" s="2">
        <v>0</v>
      </c>
      <c r="F1399" s="2">
        <v>0</v>
      </c>
      <c r="G1399" s="3">
        <f t="shared" si="61"/>
        <v>2016364.5785000001</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586464.86</v>
      </c>
      <c r="D1401" s="7">
        <f>'RAS-funkcijski'!E5</f>
        <v>642934.61</v>
      </c>
      <c r="E1401" s="7">
        <v>0</v>
      </c>
      <c r="F1401" s="7">
        <v>0</v>
      </c>
      <c r="G1401" s="8">
        <f t="shared" si="52"/>
        <v>1872.3340800000001</v>
      </c>
      <c r="H1401" s="8">
        <f t="shared" si="41"/>
        <v>0.53000000002793968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584963.86</v>
      </c>
      <c r="D1402" s="2">
        <f>'RAS-funkcijski'!E6</f>
        <v>640161.29</v>
      </c>
      <c r="E1402" s="2">
        <v>0</v>
      </c>
      <c r="F1402" s="2">
        <v>0</v>
      </c>
      <c r="G1402" s="3">
        <f t="shared" si="52"/>
        <v>3730.5728799999997</v>
      </c>
      <c r="H1402" s="3">
        <f t="shared" si="41"/>
        <v>0.43000000005122274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584963.86</v>
      </c>
      <c r="D1403" s="2">
        <f>'RAS-funkcijski'!E7</f>
        <v>640161.29</v>
      </c>
      <c r="E1403" s="2">
        <v>0</v>
      </c>
      <c r="F1403" s="2">
        <v>0</v>
      </c>
      <c r="G1403" s="3">
        <f t="shared" si="52"/>
        <v>5595.8593200000005</v>
      </c>
      <c r="H1403" s="3">
        <f t="shared" si="41"/>
        <v>0.43000000005122274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1501</v>
      </c>
      <c r="D1409" s="2">
        <f>'RAS-funkcijski'!E13</f>
        <v>2773.32</v>
      </c>
      <c r="E1409" s="2">
        <v>0</v>
      </c>
      <c r="F1409" s="2">
        <v>0</v>
      </c>
      <c r="G1409" s="3">
        <f t="shared" si="52"/>
        <v>63.428759999999997</v>
      </c>
      <c r="H1409" s="3">
        <f t="shared" si="41"/>
        <v>0.32000000000016371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1501</v>
      </c>
      <c r="D1412" s="2">
        <f>'RAS-funkcijski'!E16</f>
        <v>2773.32</v>
      </c>
      <c r="E1412" s="2">
        <v>0</v>
      </c>
      <c r="F1412" s="2">
        <v>0</v>
      </c>
      <c r="G1412" s="3">
        <f t="shared" si="52"/>
        <v>84.571680000000001</v>
      </c>
      <c r="H1412" s="3">
        <f t="shared" si="41"/>
        <v>0.32000000000016371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92485.21</v>
      </c>
      <c r="D1424" s="2">
        <f>'RAS-funkcijski'!E28</f>
        <v>185588.9</v>
      </c>
      <c r="E1424" s="2">
        <v>0</v>
      </c>
      <c r="F1424" s="2">
        <v>0</v>
      </c>
      <c r="G1424" s="3">
        <f t="shared" si="52"/>
        <v>11127.912240000001</v>
      </c>
      <c r="H1424" s="3">
        <f t="shared" si="41"/>
        <v>0.31000000001222361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91485.21</v>
      </c>
      <c r="D1426" s="2">
        <f>'RAS-funkcijski'!E30</f>
        <v>181901.4</v>
      </c>
      <c r="E1426" s="2">
        <v>0</v>
      </c>
      <c r="F1426" s="2">
        <v>0</v>
      </c>
      <c r="G1426" s="3">
        <f t="shared" si="52"/>
        <v>11837.488259999998</v>
      </c>
      <c r="H1426" s="3">
        <f t="shared" si="41"/>
        <v>0.61000000000058208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1000</v>
      </c>
      <c r="D1430" s="2">
        <f>'RAS-funkcijski'!E34</f>
        <v>3687.5</v>
      </c>
      <c r="E1430" s="2">
        <v>0</v>
      </c>
      <c r="F1430" s="2">
        <v>0</v>
      </c>
      <c r="G1430" s="3">
        <f t="shared" si="52"/>
        <v>251.25</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125504.84</v>
      </c>
      <c r="D1431" s="2">
        <f>'RAS-funkcijski'!E35</f>
        <v>349064.33</v>
      </c>
      <c r="E1431" s="2">
        <v>0</v>
      </c>
      <c r="F1431" s="2">
        <v>0</v>
      </c>
      <c r="G1431" s="3">
        <f t="shared" si="52"/>
        <v>25532.638500000001</v>
      </c>
      <c r="H1431" s="3">
        <f t="shared" si="41"/>
        <v>0.4900000000197906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35050.97</v>
      </c>
      <c r="E1432" s="2">
        <v>0</v>
      </c>
      <c r="F1432" s="2">
        <v>0</v>
      </c>
      <c r="G1432" s="3">
        <f t="shared" si="52"/>
        <v>2243.26208</v>
      </c>
      <c r="H1432" s="3">
        <f t="shared" si="41"/>
        <v>2.9999999998835847E-2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35050.97</v>
      </c>
      <c r="E1433" s="2">
        <v>0</v>
      </c>
      <c r="F1433" s="2">
        <v>0</v>
      </c>
      <c r="G1433" s="3">
        <f t="shared" si="52"/>
        <v>2313.36402</v>
      </c>
      <c r="H1433" s="3">
        <f t="shared" si="41"/>
        <v>2.9999999998835847E-2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9525.2900000000009</v>
      </c>
      <c r="D1435" s="2">
        <f>'RAS-funkcijski'!E39</f>
        <v>25790.48</v>
      </c>
      <c r="E1435" s="2">
        <v>0</v>
      </c>
      <c r="F1435" s="2">
        <v>0</v>
      </c>
      <c r="G1435" s="3">
        <f t="shared" si="52"/>
        <v>2138.71875</v>
      </c>
      <c r="H1435" s="3">
        <f t="shared" si="41"/>
        <v>0.77000000000043656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9525.2900000000009</v>
      </c>
      <c r="D1436" s="2">
        <f>'RAS-funkcijski'!E40</f>
        <v>25790.48</v>
      </c>
      <c r="E1436" s="2">
        <v>0</v>
      </c>
      <c r="F1436" s="2">
        <v>0</v>
      </c>
      <c r="G1436" s="3">
        <f t="shared" si="52"/>
        <v>2199.8249999999998</v>
      </c>
      <c r="H1436" s="3">
        <f t="shared" si="41"/>
        <v>0.77000000000043656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115979.55</v>
      </c>
      <c r="D1457" s="2">
        <f>'RAS-funkcijski'!E61</f>
        <v>160558.93</v>
      </c>
      <c r="E1457" s="2">
        <v>0</v>
      </c>
      <c r="F1457" s="2">
        <v>0</v>
      </c>
      <c r="G1457" s="3">
        <f t="shared" si="52"/>
        <v>24914.552370000001</v>
      </c>
      <c r="H1457" s="3">
        <f t="shared" si="63"/>
        <v>0.52000000000407454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115979.55</v>
      </c>
      <c r="D1460" s="2">
        <f>'RAS-funkcijski'!E64</f>
        <v>160558.93</v>
      </c>
      <c r="E1460" s="2">
        <v>0</v>
      </c>
      <c r="F1460" s="2">
        <v>0</v>
      </c>
      <c r="G1460" s="3">
        <f t="shared" si="52"/>
        <v>26225.8446</v>
      </c>
      <c r="H1460" s="3">
        <f t="shared" si="63"/>
        <v>0.52000000000407454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127663.95</v>
      </c>
      <c r="E1470" s="2">
        <v>0</v>
      </c>
      <c r="F1470" s="2">
        <v>0</v>
      </c>
      <c r="G1470" s="3">
        <f t="shared" si="52"/>
        <v>17872.953000000001</v>
      </c>
      <c r="H1470" s="3">
        <f t="shared" si="63"/>
        <v>5.0000000002910383E-2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168579.41</v>
      </c>
      <c r="D1471" s="2">
        <f>'RAS-funkcijski'!E75</f>
        <v>328812.88</v>
      </c>
      <c r="E1471" s="2">
        <v>0</v>
      </c>
      <c r="F1471" s="2">
        <v>0</v>
      </c>
      <c r="G1471" s="3">
        <f t="shared" si="52"/>
        <v>58660.567069999997</v>
      </c>
      <c r="H1471" s="3">
        <f t="shared" si="63"/>
        <v>0.52999999999883585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142676.09</v>
      </c>
      <c r="D1472" s="2">
        <f>'RAS-funkcijski'!E76</f>
        <v>166127.75</v>
      </c>
      <c r="E1472" s="2">
        <v>0</v>
      </c>
      <c r="F1472" s="2">
        <v>0</v>
      </c>
      <c r="G1472" s="3">
        <f t="shared" si="52"/>
        <v>34195.074479999996</v>
      </c>
      <c r="H1472" s="3">
        <f t="shared" si="63"/>
        <v>0.33999999999650754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132671.67999999999</v>
      </c>
      <c r="E1473" s="2">
        <v>0</v>
      </c>
      <c r="F1473" s="2">
        <v>0</v>
      </c>
      <c r="G1473" s="3">
        <f t="shared" si="52"/>
        <v>19370.065279999999</v>
      </c>
      <c r="H1473" s="3">
        <f t="shared" si="63"/>
        <v>0.32000000000698492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25903.32</v>
      </c>
      <c r="D1477" s="2">
        <f>'RAS-funkcijski'!E81</f>
        <v>30013.45</v>
      </c>
      <c r="E1477" s="2">
        <v>0</v>
      </c>
      <c r="F1477" s="2">
        <v>0</v>
      </c>
      <c r="G1477" s="3">
        <f t="shared" si="52"/>
        <v>6616.6269400000001</v>
      </c>
      <c r="H1477" s="3">
        <f t="shared" si="63"/>
        <v>0.77000000000043656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1242005.9200000002</v>
      </c>
      <c r="D1478" s="2">
        <f>'RAS-funkcijski'!E82</f>
        <v>1071798.1000000001</v>
      </c>
      <c r="E1478" s="2">
        <v>0</v>
      </c>
      <c r="F1478" s="2">
        <v>0</v>
      </c>
      <c r="G1478" s="3">
        <f t="shared" si="52"/>
        <v>264076.96536000003</v>
      </c>
      <c r="H1478" s="3">
        <f t="shared" si="63"/>
        <v>0.17999999993480742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1148543.33</v>
      </c>
      <c r="D1480" s="2">
        <f>'RAS-funkcijski'!E84</f>
        <v>956128.77</v>
      </c>
      <c r="E1480" s="2">
        <v>0</v>
      </c>
      <c r="F1480" s="2">
        <v>0</v>
      </c>
      <c r="G1480" s="3">
        <f t="shared" si="52"/>
        <v>244864.06960000002</v>
      </c>
      <c r="H1480" s="3">
        <f t="shared" si="63"/>
        <v>0.56000000005587935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53253.13</v>
      </c>
      <c r="E1481" s="2">
        <v>0</v>
      </c>
      <c r="F1481" s="2">
        <v>0</v>
      </c>
      <c r="G1481" s="3">
        <f t="shared" si="52"/>
        <v>8627.0070599999999</v>
      </c>
      <c r="H1481" s="3">
        <f t="shared" si="63"/>
        <v>0.12999999999738066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93462.59</v>
      </c>
      <c r="D1482" s="2">
        <f>'RAS-funkcijski'!E86</f>
        <v>62416.2</v>
      </c>
      <c r="E1482" s="2">
        <v>0</v>
      </c>
      <c r="F1482" s="2">
        <v>0</v>
      </c>
      <c r="G1482" s="3">
        <f t="shared" si="52"/>
        <v>17900.189180000001</v>
      </c>
      <c r="H1482" s="3">
        <f t="shared" si="63"/>
        <v>0.61000000000058208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9439.74</v>
      </c>
      <c r="D1485" s="2">
        <f>'RAS-funkcijski'!E89</f>
        <v>18445.37</v>
      </c>
      <c r="E1485" s="2">
        <v>0</v>
      </c>
      <c r="F1485" s="2">
        <v>0</v>
      </c>
      <c r="G1485" s="3">
        <f t="shared" si="52"/>
        <v>3938.0907999999999</v>
      </c>
      <c r="H1485" s="3">
        <f t="shared" si="63"/>
        <v>0.62999999999919964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9439.74</v>
      </c>
      <c r="D1500" s="2">
        <f>'RAS-funkcijski'!E104</f>
        <v>18445.37</v>
      </c>
      <c r="E1500" s="2">
        <v>0</v>
      </c>
      <c r="F1500" s="2">
        <v>0</v>
      </c>
      <c r="G1500" s="3">
        <f t="shared" si="52"/>
        <v>4633.0479999999998</v>
      </c>
      <c r="H1500" s="3">
        <f t="shared" si="63"/>
        <v>0.62999999999919964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191718.37</v>
      </c>
      <c r="D1503" s="2">
        <f>'RAS-funkcijski'!E107</f>
        <v>251768.06</v>
      </c>
      <c r="E1503" s="2">
        <v>0</v>
      </c>
      <c r="F1503" s="2">
        <v>0</v>
      </c>
      <c r="G1503" s="3">
        <f t="shared" si="52"/>
        <v>71611.212469999999</v>
      </c>
      <c r="H1503" s="3">
        <f t="shared" si="63"/>
        <v>0.42999999999301508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104987.22</v>
      </c>
      <c r="D1504" s="2">
        <f>'RAS-funkcijski'!E108</f>
        <v>186508.77</v>
      </c>
      <c r="E1504" s="2">
        <v>0</v>
      </c>
      <c r="F1504" s="2">
        <v>0</v>
      </c>
      <c r="G1504" s="3">
        <f t="shared" si="52"/>
        <v>49712.495039999994</v>
      </c>
      <c r="H1504" s="3">
        <f t="shared" si="63"/>
        <v>0.45000000001164153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86731.15</v>
      </c>
      <c r="D1505" s="2">
        <f>'RAS-funkcijski'!E109</f>
        <v>54759.29</v>
      </c>
      <c r="E1505" s="2">
        <v>0</v>
      </c>
      <c r="F1505" s="2">
        <v>0</v>
      </c>
      <c r="G1505" s="3">
        <f t="shared" si="52"/>
        <v>20606.221649999999</v>
      </c>
      <c r="H1505" s="3">
        <f t="shared" si="63"/>
        <v>0.43999999999505235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10500</v>
      </c>
      <c r="E1509" s="2">
        <v>0</v>
      </c>
      <c r="F1509" s="2">
        <v>0</v>
      </c>
      <c r="G1509" s="3">
        <f t="shared" si="52"/>
        <v>2289</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2334234.2599999998</v>
      </c>
      <c r="D1510" s="2">
        <f>'RAS-funkcijski'!E114</f>
        <v>4298292.0599999996</v>
      </c>
      <c r="E1510" s="2">
        <v>0</v>
      </c>
      <c r="F1510" s="2">
        <v>0</v>
      </c>
      <c r="G1510" s="3">
        <f t="shared" si="52"/>
        <v>1202390.0218</v>
      </c>
      <c r="H1510" s="3">
        <f t="shared" si="63"/>
        <v>0.31999999936670065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2274704.2599999998</v>
      </c>
      <c r="D1511" s="2">
        <f>'RAS-funkcijski'!E115</f>
        <v>4225352.0599999996</v>
      </c>
      <c r="E1511" s="2">
        <v>0</v>
      </c>
      <c r="F1511" s="2">
        <v>0</v>
      </c>
      <c r="G1511" s="3">
        <f t="shared" si="52"/>
        <v>1190520.3301799998</v>
      </c>
      <c r="H1511" s="3">
        <f t="shared" si="63"/>
        <v>0.31999999936670065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2230539.65</v>
      </c>
      <c r="D1512" s="2">
        <f>'RAS-funkcijski'!E116</f>
        <v>4169805.29</v>
      </c>
      <c r="E1512" s="2">
        <v>0</v>
      </c>
      <c r="F1512" s="2">
        <v>0</v>
      </c>
      <c r="G1512" s="3">
        <f t="shared" si="52"/>
        <v>1183856.8257599999</v>
      </c>
      <c r="H1512" s="3">
        <f t="shared" si="63"/>
        <v>0.64000000013038516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44164.61</v>
      </c>
      <c r="D1513" s="2">
        <f>'RAS-funkcijski'!E117</f>
        <v>55546.77</v>
      </c>
      <c r="E1513" s="2">
        <v>0</v>
      </c>
      <c r="F1513" s="2">
        <v>0</v>
      </c>
      <c r="G1513" s="3">
        <f t="shared" si="52"/>
        <v>17544.17095</v>
      </c>
      <c r="H1513" s="3">
        <f t="shared" si="63"/>
        <v>0.62000000000261934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59530</v>
      </c>
      <c r="D1524" s="2">
        <f>'RAS-funkcijski'!E128</f>
        <v>72940</v>
      </c>
      <c r="E1524" s="2">
        <v>0</v>
      </c>
      <c r="F1524" s="2">
        <v>0</v>
      </c>
      <c r="G1524" s="3">
        <f t="shared" si="52"/>
        <v>25470.84</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110547.88</v>
      </c>
      <c r="D1525" s="2">
        <f>'RAS-funkcijski'!E129</f>
        <v>157372.33000000002</v>
      </c>
      <c r="E1525" s="2">
        <v>0</v>
      </c>
      <c r="F1525" s="2">
        <v>0</v>
      </c>
      <c r="G1525" s="3">
        <f t="shared" si="52"/>
        <v>53161.567500000005</v>
      </c>
      <c r="H1525" s="3">
        <f t="shared" si="63"/>
        <v>0.45000000001164153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9410</v>
      </c>
      <c r="D1526" s="2">
        <f>'RAS-funkcijski'!E130</f>
        <v>13760</v>
      </c>
      <c r="E1526" s="2">
        <v>0</v>
      </c>
      <c r="F1526" s="2">
        <v>0</v>
      </c>
      <c r="G1526" s="3">
        <f t="shared" si="52"/>
        <v>4653.18</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9040</v>
      </c>
      <c r="D1527" s="2">
        <f>'RAS-funkcijski'!E131</f>
        <v>12380</v>
      </c>
      <c r="E1527" s="2">
        <v>0</v>
      </c>
      <c r="F1527" s="2">
        <v>0</v>
      </c>
      <c r="G1527" s="3">
        <f t="shared" si="52"/>
        <v>4292.6000000000004</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370</v>
      </c>
      <c r="D1528" s="2">
        <f>'RAS-funkcijski'!E132</f>
        <v>1380</v>
      </c>
      <c r="E1528" s="2">
        <v>0</v>
      </c>
      <c r="F1528" s="2">
        <v>0</v>
      </c>
      <c r="G1528" s="3">
        <f t="shared" si="52"/>
        <v>400.64000000000004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19620</v>
      </c>
      <c r="D1529" s="2">
        <f>'RAS-funkcijski'!E133</f>
        <v>30350</v>
      </c>
      <c r="E1529" s="2">
        <v>0</v>
      </c>
      <c r="F1529" s="2">
        <v>0</v>
      </c>
      <c r="G1529" s="3">
        <f t="shared" si="52"/>
        <v>10361.280000000001</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39500</v>
      </c>
      <c r="D1531" s="2">
        <f>'RAS-funkcijski'!E135</f>
        <v>40600</v>
      </c>
      <c r="E1531" s="2">
        <v>0</v>
      </c>
      <c r="F1531" s="2">
        <v>0</v>
      </c>
      <c r="G1531" s="3">
        <f t="shared" si="52"/>
        <v>15811.7</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870</v>
      </c>
      <c r="D1532" s="2">
        <f>'RAS-funkcijski'!E136</f>
        <v>900</v>
      </c>
      <c r="E1532" s="2">
        <v>0</v>
      </c>
      <c r="F1532" s="2">
        <v>0</v>
      </c>
      <c r="G1532" s="3">
        <f t="shared" si="52"/>
        <v>352.44000000000005</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6783.36</v>
      </c>
      <c r="D1533" s="2">
        <f>'RAS-funkcijski'!E137</f>
        <v>16236.1</v>
      </c>
      <c r="E1533" s="2">
        <v>0</v>
      </c>
      <c r="F1533" s="2">
        <v>0</v>
      </c>
      <c r="G1533" s="3">
        <f t="shared" si="52"/>
        <v>5220.9894800000002</v>
      </c>
      <c r="H1533" s="3">
        <f t="shared" si="63"/>
        <v>0.46000000000003638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34364.519999999997</v>
      </c>
      <c r="D1536" s="2">
        <f>'RAS-funkcijski'!E140</f>
        <v>55526.23</v>
      </c>
      <c r="E1536" s="2">
        <v>0</v>
      </c>
      <c r="F1536" s="2">
        <v>0</v>
      </c>
      <c r="G1536" s="3">
        <f t="shared" si="52"/>
        <v>19776.709280000003</v>
      </c>
      <c r="H1536" s="3">
        <f t="shared" si="63"/>
        <v>0.71000000000640284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4860980.49</v>
      </c>
      <c r="D1537" s="14">
        <f>'RAS-funkcijski'!E141</f>
        <v>7304076.6400000006</v>
      </c>
      <c r="E1537" s="14">
        <v>0</v>
      </c>
      <c r="F1537" s="14">
        <v>0</v>
      </c>
      <c r="G1537" s="15">
        <f t="shared" si="52"/>
        <v>2667271.3264900004</v>
      </c>
      <c r="H1537" s="15">
        <f t="shared" si="63"/>
        <v>0.84999999962747097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335421.77</v>
      </c>
      <c r="E1538" s="7">
        <v>0</v>
      </c>
      <c r="F1538" s="7">
        <v>0</v>
      </c>
      <c r="G1538" s="8">
        <f t="shared" si="52"/>
        <v>670.84354000000008</v>
      </c>
      <c r="H1538" s="8">
        <f t="shared" si="63"/>
        <v>0.22999999998137355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288783.46000000002</v>
      </c>
      <c r="E1539" s="2">
        <v>0</v>
      </c>
      <c r="F1539" s="2">
        <v>0</v>
      </c>
      <c r="G1539" s="3">
        <f t="shared" si="52"/>
        <v>1155.1338400000002</v>
      </c>
      <c r="H1539" s="3">
        <f t="shared" si="63"/>
        <v>0.46000000002095476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288783.46000000002</v>
      </c>
      <c r="E1540" s="2">
        <v>0</v>
      </c>
      <c r="F1540" s="2">
        <v>0</v>
      </c>
      <c r="G1540" s="3">
        <f t="shared" si="52"/>
        <v>1732.7007600000002</v>
      </c>
      <c r="H1540" s="3">
        <f t="shared" si="63"/>
        <v>0.46000000002095476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288783.46000000002</v>
      </c>
      <c r="E1542" s="2">
        <v>0</v>
      </c>
      <c r="F1542" s="2">
        <v>0</v>
      </c>
      <c r="G1542" s="3">
        <f t="shared" si="52"/>
        <v>2887.8346000000001</v>
      </c>
      <c r="H1542" s="3">
        <f t="shared" si="63"/>
        <v>0.46000000002095476</v>
      </c>
      <c r="I1542" s="11">
        <f t="shared" si="64"/>
        <v>1328.4039160605139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46638.31</v>
      </c>
      <c r="E1555" s="2">
        <v>0</v>
      </c>
      <c r="F1555" s="2">
        <v>0</v>
      </c>
      <c r="G1555" s="3">
        <f t="shared" si="52"/>
        <v>1678.9791599999999</v>
      </c>
      <c r="H1555" s="3">
        <f t="shared" si="63"/>
        <v>0.30999999999767169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46638.31</v>
      </c>
      <c r="E1556" s="2">
        <v>0</v>
      </c>
      <c r="F1556" s="2">
        <v>0</v>
      </c>
      <c r="G1556" s="3">
        <f t="shared" si="52"/>
        <v>1772.25578</v>
      </c>
      <c r="H1556" s="3">
        <f t="shared" si="63"/>
        <v>0.30999999999767169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46638.31</v>
      </c>
      <c r="E1561" s="2">
        <v>0</v>
      </c>
      <c r="F1561" s="2">
        <v>0</v>
      </c>
      <c r="G1561" s="3">
        <f t="shared" si="52"/>
        <v>2238.63888</v>
      </c>
      <c r="H1561" s="3">
        <f t="shared" si="63"/>
        <v>0.30999999999767169</v>
      </c>
      <c r="I1561" s="11">
        <f t="shared" si="66"/>
        <v>693.9780527947878</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2121126.35</v>
      </c>
      <c r="D1582" s="7"/>
      <c r="E1582" s="7">
        <v>0</v>
      </c>
      <c r="F1582" s="7">
        <v>0</v>
      </c>
      <c r="G1582" s="8">
        <f t="shared" ref="G1582:G1686" si="70">B1582/1000*C1582</f>
        <v>2121.12635</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10236075.549999999</v>
      </c>
      <c r="D1583" s="2">
        <v>0</v>
      </c>
      <c r="E1583" s="2">
        <v>0</v>
      </c>
      <c r="F1583" s="2">
        <v>0</v>
      </c>
      <c r="G1583" s="3">
        <f t="shared" si="70"/>
        <v>20472.151099999999</v>
      </c>
      <c r="H1583" s="3">
        <f t="shared" si="71"/>
        <v>0.45000000111758709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3330832.64</v>
      </c>
      <c r="D1585" s="2">
        <v>0</v>
      </c>
      <c r="E1585" s="2">
        <v>0</v>
      </c>
      <c r="F1585" s="2">
        <v>0</v>
      </c>
      <c r="G1585" s="3">
        <f t="shared" si="70"/>
        <v>13323.33056</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596168.18999999994</v>
      </c>
      <c r="D1586" s="2">
        <v>0</v>
      </c>
      <c r="E1586" s="2">
        <v>0</v>
      </c>
      <c r="F1586" s="2">
        <v>0</v>
      </c>
      <c r="G1586" s="3">
        <f t="shared" si="70"/>
        <v>2980.8409499999998</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1528589.69</v>
      </c>
      <c r="D1587" s="2">
        <v>0</v>
      </c>
      <c r="E1587" s="2">
        <v>0</v>
      </c>
      <c r="F1587" s="2">
        <v>0</v>
      </c>
      <c r="G1587" s="3">
        <f t="shared" si="70"/>
        <v>9171.5381400000006</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92168.2</v>
      </c>
      <c r="D1588" s="2">
        <v>0</v>
      </c>
      <c r="E1588" s="2">
        <v>0</v>
      </c>
      <c r="F1588" s="2">
        <v>0</v>
      </c>
      <c r="G1588" s="3">
        <f t="shared" si="70"/>
        <v>645.17740000000003</v>
      </c>
      <c r="H1588" s="3">
        <f t="shared" si="71"/>
        <v>0.19999999999708962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34704.43</v>
      </c>
      <c r="D1589" s="2">
        <v>0</v>
      </c>
      <c r="E1589" s="2">
        <v>0</v>
      </c>
      <c r="F1589" s="2">
        <v>0</v>
      </c>
      <c r="G1589" s="3">
        <f t="shared" si="70"/>
        <v>277.63544000000002</v>
      </c>
      <c r="H1589" s="3">
        <f t="shared" si="71"/>
        <v>0.43000000000029104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234196.28</v>
      </c>
      <c r="D1590" s="2">
        <v>0</v>
      </c>
      <c r="E1590" s="2">
        <v>0</v>
      </c>
      <c r="F1590" s="2">
        <v>0</v>
      </c>
      <c r="G1590" s="3">
        <f>B1590/1000*C1590</f>
        <v>2107.7665199999997</v>
      </c>
      <c r="H1590" s="3">
        <f>ABS(C1590-ROUND(C1590,0))</f>
        <v>0.27999999999883585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206562.33</v>
      </c>
      <c r="D1591" s="2">
        <v>0</v>
      </c>
      <c r="E1591" s="2">
        <v>0</v>
      </c>
      <c r="F1591" s="2">
        <v>0</v>
      </c>
      <c r="G1591" s="3">
        <f t="shared" si="70"/>
        <v>2065.6232999999997</v>
      </c>
      <c r="H1591" s="3">
        <f t="shared" si="71"/>
        <v>0.32999999998719431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638413.82999999996</v>
      </c>
      <c r="D1592" s="2">
        <v>0</v>
      </c>
      <c r="E1592" s="2">
        <v>0</v>
      </c>
      <c r="F1592" s="2">
        <v>0</v>
      </c>
      <c r="G1592" s="3">
        <f t="shared" si="70"/>
        <v>7022.5521299999991</v>
      </c>
      <c r="H1592" s="3">
        <f t="shared" si="71"/>
        <v>0.17000000004190952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29.69</v>
      </c>
      <c r="D1593" s="2">
        <v>0</v>
      </c>
      <c r="E1593" s="2">
        <v>0</v>
      </c>
      <c r="F1593" s="2">
        <v>0</v>
      </c>
      <c r="G1593" s="3">
        <f t="shared" si="70"/>
        <v>0.35628000000000004</v>
      </c>
      <c r="H1593" s="3">
        <f t="shared" si="71"/>
        <v>0.30999999999999872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3914226.46</v>
      </c>
      <c r="D1594" s="2">
        <v>0</v>
      </c>
      <c r="E1594" s="2">
        <v>0</v>
      </c>
      <c r="F1594" s="2">
        <v>0</v>
      </c>
      <c r="G1594" s="3">
        <f t="shared" si="70"/>
        <v>50884.943979999996</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2804354.01</v>
      </c>
      <c r="D1595" s="2">
        <v>0</v>
      </c>
      <c r="E1595" s="2">
        <v>0</v>
      </c>
      <c r="F1595" s="2">
        <v>0</v>
      </c>
      <c r="G1595" s="3">
        <f t="shared" si="70"/>
        <v>39260.956139999995</v>
      </c>
      <c r="H1595" s="3">
        <f t="shared" si="71"/>
        <v>9.9999997764825821E-3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2804354.01</v>
      </c>
      <c r="D1599" s="2">
        <v>0</v>
      </c>
      <c r="E1599" s="2">
        <v>0</v>
      </c>
      <c r="F1599" s="2">
        <v>0</v>
      </c>
      <c r="G1599" s="3">
        <f t="shared" si="70"/>
        <v>50478.372179999991</v>
      </c>
      <c r="H1599" s="3">
        <f t="shared" si="71"/>
        <v>9.9999997764825821E-3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186662.44</v>
      </c>
      <c r="D1601" s="2">
        <v>0</v>
      </c>
      <c r="E1601" s="2">
        <v>0</v>
      </c>
      <c r="F1601" s="2">
        <v>0</v>
      </c>
      <c r="G1601" s="3">
        <f>B1601/1000*C1601</f>
        <v>3733.2488000000003</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7231939.3999999994</v>
      </c>
      <c r="D1602" s="2">
        <v>0</v>
      </c>
      <c r="E1602" s="2">
        <v>0</v>
      </c>
      <c r="F1602" s="2">
        <v>0</v>
      </c>
      <c r="G1602" s="3">
        <f t="shared" si="70"/>
        <v>151870.7274</v>
      </c>
      <c r="H1602" s="3">
        <f t="shared" si="71"/>
        <v>0.39999999944120646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3240840.17</v>
      </c>
      <c r="D1604" s="2">
        <v>0</v>
      </c>
      <c r="E1604" s="2">
        <v>0</v>
      </c>
      <c r="F1604" s="2">
        <v>0</v>
      </c>
      <c r="G1604" s="3">
        <f t="shared" si="70"/>
        <v>74539.323909999992</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589912.28</v>
      </c>
      <c r="D1605" s="2">
        <v>0</v>
      </c>
      <c r="E1605" s="2">
        <v>0</v>
      </c>
      <c r="F1605" s="2">
        <v>0</v>
      </c>
      <c r="G1605" s="3">
        <f t="shared" si="70"/>
        <v>14157.89472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1508385.51</v>
      </c>
      <c r="D1606" s="2">
        <v>0</v>
      </c>
      <c r="E1606" s="2">
        <v>0</v>
      </c>
      <c r="F1606" s="2">
        <v>0</v>
      </c>
      <c r="G1606" s="3">
        <f t="shared" si="70"/>
        <v>37709.637750000002</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73227.66</v>
      </c>
      <c r="D1607" s="2">
        <v>0</v>
      </c>
      <c r="E1607" s="2">
        <v>0</v>
      </c>
      <c r="F1607" s="2">
        <v>0</v>
      </c>
      <c r="G1607" s="3">
        <f t="shared" si="70"/>
        <v>1903.9191599999999</v>
      </c>
      <c r="H1607" s="3">
        <f t="shared" si="71"/>
        <v>0.33999999999650754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35142.28</v>
      </c>
      <c r="D1608" s="2">
        <v>0</v>
      </c>
      <c r="E1608" s="2">
        <v>0</v>
      </c>
      <c r="F1608" s="2">
        <v>0</v>
      </c>
      <c r="G1608" s="3">
        <f t="shared" si="70"/>
        <v>948.84155999999996</v>
      </c>
      <c r="H1608" s="3">
        <f t="shared" si="71"/>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189196.28</v>
      </c>
      <c r="D1609" s="2">
        <v>0</v>
      </c>
      <c r="E1609" s="2">
        <v>0</v>
      </c>
      <c r="F1609" s="2">
        <v>0</v>
      </c>
      <c r="G1609" s="3">
        <f>B1609/1000*C1609</f>
        <v>5297.4958400000005</v>
      </c>
      <c r="H1609" s="3">
        <f>ABS(C1609-ROUND(C1609,0))</f>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206562.33</v>
      </c>
      <c r="D1610" s="2">
        <v>0</v>
      </c>
      <c r="E1610" s="2">
        <v>0</v>
      </c>
      <c r="F1610" s="2">
        <v>0</v>
      </c>
      <c r="G1610" s="3">
        <f t="shared" si="70"/>
        <v>5990.3075699999999</v>
      </c>
      <c r="H1610" s="3">
        <f t="shared" si="71"/>
        <v>0.32999999998719431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638413.82999999996</v>
      </c>
      <c r="D1611" s="2">
        <v>0</v>
      </c>
      <c r="E1611" s="2">
        <v>0</v>
      </c>
      <c r="F1611" s="2">
        <v>0</v>
      </c>
      <c r="G1611" s="3">
        <f t="shared" si="70"/>
        <v>19152.4149</v>
      </c>
      <c r="H1611" s="3">
        <f t="shared" si="71"/>
        <v>0.17000000004190952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3262485.3</v>
      </c>
      <c r="D1613" s="2">
        <v>0</v>
      </c>
      <c r="E1613" s="2">
        <v>0</v>
      </c>
      <c r="F1613" s="2">
        <v>0</v>
      </c>
      <c r="G1613" s="3">
        <f t="shared" si="70"/>
        <v>104399.52959999999</v>
      </c>
      <c r="H1613" s="3">
        <f t="shared" si="71"/>
        <v>0.29999999981373549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566557.18000000005</v>
      </c>
      <c r="D1614" s="2">
        <v>0</v>
      </c>
      <c r="E1614" s="2">
        <v>0</v>
      </c>
      <c r="F1614" s="2">
        <v>0</v>
      </c>
      <c r="G1614" s="3">
        <f t="shared" si="70"/>
        <v>18696.386940000004</v>
      </c>
      <c r="H1614" s="3">
        <f t="shared" si="71"/>
        <v>0.18000000005122274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566557.18000000005</v>
      </c>
      <c r="D1618" s="2">
        <v>0</v>
      </c>
      <c r="E1618" s="2">
        <v>0</v>
      </c>
      <c r="F1618" s="2">
        <v>0</v>
      </c>
      <c r="G1618" s="3">
        <f t="shared" si="70"/>
        <v>20962.615659999999</v>
      </c>
      <c r="H1618" s="3">
        <f t="shared" si="71"/>
        <v>0.18000000005122274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162056.75</v>
      </c>
      <c r="D1620" s="2">
        <v>0</v>
      </c>
      <c r="E1620" s="2">
        <v>0</v>
      </c>
      <c r="F1620" s="2">
        <v>0</v>
      </c>
      <c r="G1620" s="3">
        <f>B1620/1000*C1620</f>
        <v>6320.2132499999998</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5125262.4999999991</v>
      </c>
      <c r="D1621" s="2">
        <v>0</v>
      </c>
      <c r="E1621" s="2">
        <v>0</v>
      </c>
      <c r="F1621" s="2">
        <v>0</v>
      </c>
      <c r="G1621" s="3">
        <f t="shared" si="70"/>
        <v>205010.49999999997</v>
      </c>
      <c r="H1621" s="3">
        <f t="shared" si="71"/>
        <v>0.50000000093132257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124569.1</v>
      </c>
      <c r="D1622" s="2">
        <v>0</v>
      </c>
      <c r="E1622" s="2">
        <v>0</v>
      </c>
      <c r="F1622" s="2">
        <v>0</v>
      </c>
      <c r="G1622" s="3">
        <f t="shared" si="70"/>
        <v>5107.3331000000007</v>
      </c>
      <c r="H1622" s="3">
        <f t="shared" si="71"/>
        <v>0.10000000000582077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76624.100000000006</v>
      </c>
      <c r="D1628" s="2">
        <v>0</v>
      </c>
      <c r="E1628" s="2">
        <v>0</v>
      </c>
      <c r="F1628" s="2">
        <v>0</v>
      </c>
      <c r="G1628" s="3">
        <f t="shared" si="70"/>
        <v>3601.3327000000004</v>
      </c>
      <c r="H1628" s="3">
        <f t="shared" si="71"/>
        <v>0.10000000000582077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31624.1</v>
      </c>
      <c r="D1634" s="2">
        <v>0</v>
      </c>
      <c r="E1634" s="2">
        <v>0</v>
      </c>
      <c r="F1634" s="2">
        <v>0</v>
      </c>
      <c r="G1634" s="3">
        <f t="shared" si="70"/>
        <v>1676.0772999999999</v>
      </c>
      <c r="H1634" s="3">
        <f t="shared" si="71"/>
        <v>9.9999999998544808E-2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20913.099999999999</v>
      </c>
      <c r="D1635" s="2">
        <v>0</v>
      </c>
      <c r="E1635" s="2">
        <v>0</v>
      </c>
      <c r="F1635" s="2">
        <v>0</v>
      </c>
      <c r="G1635" s="3">
        <f t="shared" si="70"/>
        <v>1129.3073999999999</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10399.290000000001</v>
      </c>
      <c r="D1636" s="2">
        <v>0</v>
      </c>
      <c r="E1636" s="2">
        <v>0</v>
      </c>
      <c r="F1636" s="2">
        <v>0</v>
      </c>
      <c r="G1636" s="3">
        <f t="shared" si="70"/>
        <v>571.96095000000003</v>
      </c>
      <c r="H1636" s="3">
        <f t="shared" si="71"/>
        <v>0.29000000000087311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311.70999999999998</v>
      </c>
      <c r="D1637" s="2">
        <v>0</v>
      </c>
      <c r="E1637" s="2">
        <v>0</v>
      </c>
      <c r="F1637" s="2">
        <v>0</v>
      </c>
      <c r="G1637" s="3">
        <f t="shared" si="70"/>
        <v>17.455759999999998</v>
      </c>
      <c r="H1637" s="3">
        <f t="shared" si="71"/>
        <v>0.29000000000002046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45000</v>
      </c>
      <c r="D1649" s="2">
        <v>0</v>
      </c>
      <c r="E1649" s="2">
        <v>0</v>
      </c>
      <c r="F1649" s="2">
        <v>0</v>
      </c>
      <c r="G1649" s="3">
        <f t="shared" ref="G1649:G1653" si="72">B1649/1000*C1649</f>
        <v>3060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45000</v>
      </c>
      <c r="D1650" s="2">
        <v>0</v>
      </c>
      <c r="E1650" s="2">
        <v>0</v>
      </c>
      <c r="F1650" s="2">
        <v>0</v>
      </c>
      <c r="G1650" s="3">
        <f t="shared" si="72"/>
        <v>3105.0000000000005</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47945</v>
      </c>
      <c r="D1669" s="2">
        <v>0</v>
      </c>
      <c r="E1669" s="2">
        <v>0</v>
      </c>
      <c r="F1669" s="2">
        <v>0</v>
      </c>
      <c r="G1669" s="3">
        <f t="shared" si="70"/>
        <v>4219.16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47945</v>
      </c>
      <c r="D1670" s="2">
        <v>0</v>
      </c>
      <c r="E1670" s="2">
        <v>0</v>
      </c>
      <c r="F1670" s="2">
        <v>0</v>
      </c>
      <c r="G1670" s="3">
        <f t="shared" si="70"/>
        <v>4267.1049999999996</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5000693.3999999994</v>
      </c>
      <c r="D1681" s="2">
        <v>0</v>
      </c>
      <c r="E1681" s="2">
        <v>0</v>
      </c>
      <c r="F1681" s="2">
        <v>0</v>
      </c>
      <c r="G1681" s="3">
        <f t="shared" si="70"/>
        <v>500069.33999999997</v>
      </c>
      <c r="H1681" s="3">
        <f t="shared" si="71"/>
        <v>0.39999999944120646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120387.42</v>
      </c>
      <c r="D1683" s="2">
        <v>0</v>
      </c>
      <c r="E1683" s="2">
        <v>0</v>
      </c>
      <c r="F1683" s="2">
        <v>0</v>
      </c>
      <c r="G1683" s="3">
        <f t="shared" si="70"/>
        <v>12279.516839999998</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753185.16</v>
      </c>
      <c r="D1684" s="2">
        <v>0</v>
      </c>
      <c r="E1684" s="2">
        <v>0</v>
      </c>
      <c r="F1684" s="2">
        <v>0</v>
      </c>
      <c r="G1684" s="3">
        <f t="shared" si="70"/>
        <v>77578.071479999999</v>
      </c>
      <c r="H1684" s="3">
        <f t="shared" si="71"/>
        <v>0.16000000003259629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4100756.36</v>
      </c>
      <c r="D1685" s="2">
        <v>0</v>
      </c>
      <c r="E1685" s="2">
        <v>0</v>
      </c>
      <c r="F1685" s="2">
        <v>0</v>
      </c>
      <c r="G1685" s="3">
        <f>B1685/1000*C1685</f>
        <v>426478.66143999994</v>
      </c>
      <c r="H1685" s="3">
        <f>ABS(C1685-ROUND(C1685,0))</f>
        <v>0.35999999986961484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26364.46</v>
      </c>
      <c r="D1686" s="14">
        <v>0</v>
      </c>
      <c r="E1686" s="14">
        <v>0</v>
      </c>
      <c r="F1686" s="14">
        <v>0</v>
      </c>
      <c r="G1686" s="15">
        <f t="shared" si="70"/>
        <v>2768.2682999999997</v>
      </c>
      <c r="H1686" s="15">
        <f t="shared" si="71"/>
        <v>0.45999999999912689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34170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3801103.99</v>
      </c>
      <c r="I17" s="275">
        <f>'PR-RAS'!E6</f>
        <v>3879662.4200000004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2738773.98</v>
      </c>
      <c r="I18" s="275">
        <f>'PR-RAS'!E152</f>
        <v>3389850.1800000006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223187.33000000042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864349.16000000061</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11382642.229999999</v>
      </c>
      <c r="I22" s="275">
        <f>BILANCA!E7</f>
        <v>14942746.07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1775649.66</v>
      </c>
      <c r="I23" s="275">
        <f>BILANCA!E69</f>
        <v>1726733.86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2121126.35</v>
      </c>
      <c r="I24" s="275">
        <f>BILANCA!E177</f>
        <v>5125262.5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11037165.539999999</v>
      </c>
      <c r="I25" s="275">
        <f>BILANCA!E251</f>
        <v>11544217.43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586464.86</v>
      </c>
      <c r="I27" s="275">
        <f>'RAS-funkcijski'!E5</f>
        <v>642934.61</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125504.84</v>
      </c>
      <c r="I28" s="275">
        <f>'RAS-funkcijski'!E35</f>
        <v>349064.33</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2334234.2599999998</v>
      </c>
      <c r="I30" s="275">
        <f>'RAS-funkcijski'!E114</f>
        <v>4298292.0599999996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4860980.49</v>
      </c>
      <c r="I31" s="275">
        <f>'RAS-funkcijski'!E141</f>
        <v>7304076.6400000006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335421.77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46638.31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2121126.35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5125262.4999999991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124569.1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5000693.3999999994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D303" sqref="D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3801103.99</v>
      </c>
      <c r="E6" s="60">
        <f>E7+E43+E49+E82+E106+E125+E134+E140</f>
        <v>3879662.4200000004</v>
      </c>
      <c r="F6" s="45">
        <f t="shared" ref="F6:F132" si="0">IF(D6&lt;&gt;0,IF(E6/D6&gt;=100,"&gt;&gt;100",E6/D6*100),"-")</f>
        <v>102.06672667221611</v>
      </c>
    </row>
    <row r="7" spans="1:24" ht="12.75" customHeight="1" x14ac:dyDescent="0.2">
      <c r="A7" s="63">
        <v>61</v>
      </c>
      <c r="B7" s="220" t="s">
        <v>17</v>
      </c>
      <c r="C7" s="247" t="s">
        <v>18</v>
      </c>
      <c r="D7" s="60">
        <f>D8+D17+D23+D29+D36+D39</f>
        <v>2004705.0400000003</v>
      </c>
      <c r="E7" s="60">
        <f>E8+E17+E23+E29+E36+E39</f>
        <v>2238050.6600000006</v>
      </c>
      <c r="F7" s="45">
        <f t="shared" si="0"/>
        <v>111.63989790737496</v>
      </c>
    </row>
    <row r="8" spans="1:24" ht="12.75" customHeight="1" x14ac:dyDescent="0.2">
      <c r="A8" s="63">
        <v>611</v>
      </c>
      <c r="B8" s="220" t="s">
        <v>19</v>
      </c>
      <c r="C8" s="247" t="s">
        <v>20</v>
      </c>
      <c r="D8" s="60">
        <f>SUM(D9:D14)-D15-D16</f>
        <v>1503171.5100000002</v>
      </c>
      <c r="E8" s="60">
        <f>SUM(E9:E14)-E15-E16</f>
        <v>1741166.1500000004</v>
      </c>
      <c r="F8" s="45">
        <f t="shared" si="0"/>
        <v>115.83283334048822</v>
      </c>
    </row>
    <row r="9" spans="1:24" ht="12.75" customHeight="1" x14ac:dyDescent="0.2">
      <c r="A9" s="63">
        <v>6111</v>
      </c>
      <c r="B9" s="65" t="s">
        <v>21</v>
      </c>
      <c r="C9" s="247" t="s">
        <v>22</v>
      </c>
      <c r="D9" s="194">
        <v>1222795.8</v>
      </c>
      <c r="E9" s="194">
        <v>1477036.49</v>
      </c>
      <c r="F9" s="45">
        <f t="shared" si="0"/>
        <v>120.79175361904252</v>
      </c>
    </row>
    <row r="10" spans="1:24" ht="12.75" customHeight="1" x14ac:dyDescent="0.2">
      <c r="A10" s="63">
        <v>6112</v>
      </c>
      <c r="B10" s="65" t="s">
        <v>23</v>
      </c>
      <c r="C10" s="247" t="s">
        <v>24</v>
      </c>
      <c r="D10" s="194">
        <v>173740.23</v>
      </c>
      <c r="E10" s="194">
        <v>234929.06</v>
      </c>
      <c r="F10" s="45">
        <f t="shared" si="0"/>
        <v>135.21857315372495</v>
      </c>
    </row>
    <row r="11" spans="1:24" ht="12.75" customHeight="1" x14ac:dyDescent="0.2">
      <c r="A11" s="63">
        <v>6113</v>
      </c>
      <c r="B11" s="65" t="s">
        <v>25</v>
      </c>
      <c r="C11" s="247" t="s">
        <v>26</v>
      </c>
      <c r="D11" s="194">
        <v>175025.77</v>
      </c>
      <c r="E11" s="194">
        <v>150538.51999999999</v>
      </c>
      <c r="F11" s="45">
        <f t="shared" si="0"/>
        <v>86.009345938029583</v>
      </c>
    </row>
    <row r="12" spans="1:24" ht="12.75" customHeight="1" x14ac:dyDescent="0.2">
      <c r="A12" s="63">
        <v>6114</v>
      </c>
      <c r="B12" s="65" t="s">
        <v>27</v>
      </c>
      <c r="C12" s="247" t="s">
        <v>28</v>
      </c>
      <c r="D12" s="194">
        <v>63593.1</v>
      </c>
      <c r="E12" s="194">
        <v>71676.63</v>
      </c>
      <c r="F12" s="45">
        <f t="shared" si="0"/>
        <v>112.71133188978051</v>
      </c>
    </row>
    <row r="13" spans="1:24" ht="12.75" customHeight="1" x14ac:dyDescent="0.2">
      <c r="A13" s="63">
        <v>6115</v>
      </c>
      <c r="B13" s="65" t="s">
        <v>29</v>
      </c>
      <c r="C13" s="247" t="s">
        <v>30</v>
      </c>
      <c r="D13" s="194">
        <v>93191.31</v>
      </c>
      <c r="E13" s="194">
        <v>126769.60000000001</v>
      </c>
      <c r="F13" s="45">
        <f t="shared" si="0"/>
        <v>136.03156775025485</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225174.7</v>
      </c>
      <c r="E15" s="194">
        <v>319784.15000000002</v>
      </c>
      <c r="F15" s="45">
        <f t="shared" si="0"/>
        <v>142.01602133809882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463009.17000000004</v>
      </c>
      <c r="E23" s="60">
        <f t="shared" si="2"/>
        <v>442364.23</v>
      </c>
      <c r="F23" s="45">
        <f t="shared" si="0"/>
        <v>95.541137986532746</v>
      </c>
    </row>
    <row r="24" spans="1:6" ht="12.75" customHeight="1" x14ac:dyDescent="0.2">
      <c r="A24" s="63">
        <v>6131</v>
      </c>
      <c r="B24" s="65" t="s">
        <v>51</v>
      </c>
      <c r="C24" s="247" t="s">
        <v>52</v>
      </c>
      <c r="D24" s="194">
        <v>133543.59</v>
      </c>
      <c r="E24" s="194">
        <v>152641.35</v>
      </c>
      <c r="F24" s="45">
        <f t="shared" si="0"/>
        <v>114.30076876022279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329465.58</v>
      </c>
      <c r="E27" s="194">
        <v>289722.88</v>
      </c>
      <c r="F27" s="45">
        <f t="shared" si="0"/>
        <v>87.937222455832867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38524.36</v>
      </c>
      <c r="E29" s="60">
        <f>SUM(E30:E35)</f>
        <v>39817.949999999997</v>
      </c>
      <c r="F29" s="45">
        <f t="shared" si="0"/>
        <v>103.35784942306634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38524.36</v>
      </c>
      <c r="E31" s="194">
        <v>39817.949999999997</v>
      </c>
      <c r="F31" s="45">
        <f t="shared" si="0"/>
        <v>103.35784942306634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14702.33</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14702.33</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1273672.31</v>
      </c>
      <c r="E49" s="60">
        <f>E50+E53+E58+E61+E64+E68+E71+E74+E77</f>
        <v>662869.52</v>
      </c>
      <c r="F49" s="45">
        <f t="shared" si="0"/>
        <v>52.043960977686645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328763.81</v>
      </c>
      <c r="E58" s="60">
        <f t="shared" si="9"/>
        <v>239900.07</v>
      </c>
      <c r="F58" s="45">
        <f t="shared" si="0"/>
        <v>72.970340014005799</v>
      </c>
    </row>
    <row r="59" spans="1:6" ht="24" x14ac:dyDescent="0.2">
      <c r="A59" s="63">
        <v>6331</v>
      </c>
      <c r="B59" s="65" t="s">
        <v>121</v>
      </c>
      <c r="C59" s="247" t="s">
        <v>122</v>
      </c>
      <c r="D59" s="194">
        <v>328763.81</v>
      </c>
      <c r="E59" s="194">
        <v>97057.56</v>
      </c>
      <c r="F59" s="45">
        <f t="shared" si="0"/>
        <v>29.521972019973852</v>
      </c>
    </row>
    <row r="60" spans="1:6" ht="24" x14ac:dyDescent="0.2">
      <c r="A60" s="63">
        <v>6332</v>
      </c>
      <c r="B60" s="65" t="s">
        <v>123</v>
      </c>
      <c r="C60" s="247" t="s">
        <v>124</v>
      </c>
      <c r="D60" s="194">
        <v>0</v>
      </c>
      <c r="E60" s="194">
        <v>142842.51</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72298.91</v>
      </c>
      <c r="E64" s="60">
        <f>SUM(E65:E67)</f>
        <v>261771.7</v>
      </c>
      <c r="F64" s="45">
        <f t="shared" si="0"/>
        <v>362.06866742527654</v>
      </c>
    </row>
    <row r="65" spans="1:6" ht="12.75" customHeight="1" x14ac:dyDescent="0.2">
      <c r="A65" s="63">
        <v>6351</v>
      </c>
      <c r="B65" s="65" t="s">
        <v>133</v>
      </c>
      <c r="C65" s="247" t="s">
        <v>134</v>
      </c>
      <c r="D65" s="194">
        <v>72298.91</v>
      </c>
      <c r="E65" s="194">
        <v>75483.03</v>
      </c>
      <c r="F65" s="45">
        <f t="shared" si="0"/>
        <v>104.40410512412981</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186288.67</v>
      </c>
      <c r="F67" s="71" t="str">
        <f t="shared" si="0"/>
        <v>-</v>
      </c>
    </row>
    <row r="68" spans="1:6" ht="24" x14ac:dyDescent="0.2">
      <c r="A68" s="63" t="s">
        <v>139</v>
      </c>
      <c r="B68" s="183" t="s">
        <v>140</v>
      </c>
      <c r="C68" s="247" t="s">
        <v>139</v>
      </c>
      <c r="D68" s="60">
        <f t="shared" ref="D68:E68" si="11">SUM(D69:D70)</f>
        <v>1865.19</v>
      </c>
      <c r="E68" s="60">
        <f t="shared" si="11"/>
        <v>742.01</v>
      </c>
      <c r="F68" s="45">
        <f t="shared" si="0"/>
        <v>39.782006122700636</v>
      </c>
    </row>
    <row r="69" spans="1:6" ht="12.75" customHeight="1" x14ac:dyDescent="0.2">
      <c r="A69" s="63" t="s">
        <v>141</v>
      </c>
      <c r="B69" s="64" t="s">
        <v>142</v>
      </c>
      <c r="C69" s="247" t="s">
        <v>141</v>
      </c>
      <c r="D69" s="194">
        <v>1865.19</v>
      </c>
      <c r="E69" s="194">
        <v>742.01</v>
      </c>
      <c r="F69" s="45">
        <f t="shared" si="0"/>
        <v>39.782006122700636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870744.4</v>
      </c>
      <c r="E74" s="60">
        <f t="shared" si="13"/>
        <v>160455.74</v>
      </c>
      <c r="F74" s="45">
        <f t="shared" si="0"/>
        <v>18.427421410921504</v>
      </c>
    </row>
    <row r="75" spans="1:6" ht="12.75" customHeight="1" x14ac:dyDescent="0.2">
      <c r="A75" s="63" t="s">
        <v>153</v>
      </c>
      <c r="B75" s="65" t="s">
        <v>154</v>
      </c>
      <c r="C75" s="247" t="s">
        <v>153</v>
      </c>
      <c r="D75" s="194">
        <v>13905.26</v>
      </c>
      <c r="E75" s="194">
        <v>0</v>
      </c>
      <c r="F75" s="45">
        <f t="shared" si="0"/>
        <v>0</v>
      </c>
    </row>
    <row r="76" spans="1:6" ht="12.75" customHeight="1" x14ac:dyDescent="0.2">
      <c r="A76" s="63" t="s">
        <v>155</v>
      </c>
      <c r="B76" s="65" t="s">
        <v>156</v>
      </c>
      <c r="C76" s="247" t="s">
        <v>155</v>
      </c>
      <c r="D76" s="194">
        <v>856839.14</v>
      </c>
      <c r="E76" s="194">
        <v>160455.74</v>
      </c>
      <c r="F76" s="45">
        <f t="shared" si="0"/>
        <v>18.726471808932537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192057.11</v>
      </c>
      <c r="E82" s="60">
        <f t="shared" si="15"/>
        <v>195393.32</v>
      </c>
      <c r="F82" s="45">
        <f t="shared" si="0"/>
        <v>101.73709268040116</v>
      </c>
    </row>
    <row r="83" spans="1:6" ht="12.75" customHeight="1" x14ac:dyDescent="0.2">
      <c r="A83" s="63">
        <v>641</v>
      </c>
      <c r="B83" s="64" t="s">
        <v>169</v>
      </c>
      <c r="C83" s="247" t="s">
        <v>170</v>
      </c>
      <c r="D83" s="60">
        <f t="shared" ref="D83:E83" si="16">SUM(D84:D90)</f>
        <v>309.11</v>
      </c>
      <c r="E83" s="60">
        <f t="shared" si="16"/>
        <v>1129.3799999999999</v>
      </c>
      <c r="F83" s="45">
        <f t="shared" si="0"/>
        <v>365.36508039209338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34.11</v>
      </c>
      <c r="E85" s="194">
        <v>46.37</v>
      </c>
      <c r="F85" s="45">
        <f t="shared" si="0"/>
        <v>135.94253884491351</v>
      </c>
    </row>
    <row r="86" spans="1:6" ht="12.75" customHeight="1" x14ac:dyDescent="0.2">
      <c r="A86" s="63">
        <v>6414</v>
      </c>
      <c r="B86" s="64" t="s">
        <v>175</v>
      </c>
      <c r="C86" s="247" t="s">
        <v>176</v>
      </c>
      <c r="D86" s="194">
        <v>275</v>
      </c>
      <c r="E86" s="194">
        <v>1083.01</v>
      </c>
      <c r="F86" s="45">
        <f t="shared" si="0"/>
        <v>393.82181818181817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191748</v>
      </c>
      <c r="E91" s="60">
        <f t="shared" si="17"/>
        <v>194263.94</v>
      </c>
      <c r="F91" s="45">
        <f t="shared" si="0"/>
        <v>101.31210755783633</v>
      </c>
    </row>
    <row r="92" spans="1:6" ht="12.75" customHeight="1" x14ac:dyDescent="0.2">
      <c r="A92" s="63">
        <v>6421</v>
      </c>
      <c r="B92" s="64" t="s">
        <v>187</v>
      </c>
      <c r="C92" s="247" t="s">
        <v>188</v>
      </c>
      <c r="D92" s="194">
        <v>57442.21</v>
      </c>
      <c r="E92" s="194">
        <v>60080.81</v>
      </c>
      <c r="F92" s="45">
        <f t="shared" si="0"/>
        <v>104.59348621858386</v>
      </c>
    </row>
    <row r="93" spans="1:6" ht="12.75" customHeight="1" x14ac:dyDescent="0.2">
      <c r="A93" s="63">
        <v>6422</v>
      </c>
      <c r="B93" s="64" t="s">
        <v>189</v>
      </c>
      <c r="C93" s="247" t="s">
        <v>190</v>
      </c>
      <c r="D93" s="194">
        <v>10797.78</v>
      </c>
      <c r="E93" s="194">
        <v>12369.59</v>
      </c>
      <c r="F93" s="45">
        <f t="shared" si="0"/>
        <v>114.55678852504867</v>
      </c>
    </row>
    <row r="94" spans="1:6" ht="12.75" customHeight="1" x14ac:dyDescent="0.2">
      <c r="A94" s="63">
        <v>6423</v>
      </c>
      <c r="B94" s="64" t="s">
        <v>191</v>
      </c>
      <c r="C94" s="247" t="s">
        <v>192</v>
      </c>
      <c r="D94" s="194">
        <v>71086.77</v>
      </c>
      <c r="E94" s="194">
        <v>65551.34</v>
      </c>
      <c r="F94" s="45">
        <f t="shared" si="0"/>
        <v>92.213136143335802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52421.24</v>
      </c>
      <c r="E97" s="194">
        <v>56262.2</v>
      </c>
      <c r="F97" s="45">
        <f t="shared" si="0"/>
        <v>107.32710634086489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317077.86</v>
      </c>
      <c r="E106" s="60">
        <f>E107+E112+E120+E124</f>
        <v>753576.82000000007</v>
      </c>
      <c r="F106" s="45">
        <f t="shared" si="0"/>
        <v>237.66302068520332</v>
      </c>
    </row>
    <row r="107" spans="1:6" ht="12.75" customHeight="1" x14ac:dyDescent="0.2">
      <c r="A107" s="63">
        <v>651</v>
      </c>
      <c r="B107" s="64" t="s">
        <v>217</v>
      </c>
      <c r="C107" s="247" t="s">
        <v>218</v>
      </c>
      <c r="D107" s="60">
        <f t="shared" ref="D107:E107" si="19">SUM(D108:D111)</f>
        <v>64709.43</v>
      </c>
      <c r="E107" s="60">
        <f t="shared" si="19"/>
        <v>59530.409999999996</v>
      </c>
      <c r="F107" s="45">
        <f t="shared" si="0"/>
        <v>91.996498810142498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2.46</v>
      </c>
      <c r="E110" s="194">
        <v>13.45</v>
      </c>
      <c r="F110" s="45">
        <f t="shared" si="0"/>
        <v>546.74796747967468</v>
      </c>
    </row>
    <row r="111" spans="1:6" ht="12.75" customHeight="1" x14ac:dyDescent="0.2">
      <c r="A111" s="63">
        <v>6514</v>
      </c>
      <c r="B111" s="64" t="s">
        <v>225</v>
      </c>
      <c r="C111" s="247" t="s">
        <v>226</v>
      </c>
      <c r="D111" s="194">
        <v>64706.97</v>
      </c>
      <c r="E111" s="194">
        <v>59516.959999999999</v>
      </c>
      <c r="F111" s="45">
        <f t="shared" si="0"/>
        <v>91.979210276729077</v>
      </c>
    </row>
    <row r="112" spans="1:6" ht="12.75" customHeight="1" x14ac:dyDescent="0.2">
      <c r="A112" s="63">
        <v>652</v>
      </c>
      <c r="B112" s="64" t="s">
        <v>227</v>
      </c>
      <c r="C112" s="247" t="s">
        <v>228</v>
      </c>
      <c r="D112" s="60">
        <f t="shared" ref="D112:E112" si="20">SUM(D113:D119)</f>
        <v>36125.96</v>
      </c>
      <c r="E112" s="60">
        <f t="shared" si="20"/>
        <v>31584.83</v>
      </c>
      <c r="F112" s="45">
        <f t="shared" si="0"/>
        <v>87.429731971136547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4428.13</v>
      </c>
      <c r="E114" s="194">
        <v>1197.1099999999999</v>
      </c>
      <c r="F114" s="45">
        <f t="shared" si="0"/>
        <v>27.034210829402021</v>
      </c>
    </row>
    <row r="115" spans="1:6" ht="12.75" customHeight="1" x14ac:dyDescent="0.2">
      <c r="A115" s="63">
        <v>6524</v>
      </c>
      <c r="B115" s="64" t="s">
        <v>233</v>
      </c>
      <c r="C115" s="247" t="s">
        <v>234</v>
      </c>
      <c r="D115" s="194">
        <v>90.37</v>
      </c>
      <c r="E115" s="194">
        <v>496.41</v>
      </c>
      <c r="F115" s="45">
        <f t="shared" si="0"/>
        <v>549.30839880491317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31607.46</v>
      </c>
      <c r="E117" s="194">
        <v>29891.31</v>
      </c>
      <c r="F117" s="45">
        <f t="shared" si="0"/>
        <v>94.570427361135629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216242.47</v>
      </c>
      <c r="E120" s="60">
        <f t="shared" si="21"/>
        <v>662461.58000000007</v>
      </c>
      <c r="F120" s="45">
        <f t="shared" si="0"/>
        <v>306.35128242847026</v>
      </c>
    </row>
    <row r="121" spans="1:6" ht="12.75" customHeight="1" x14ac:dyDescent="0.2">
      <c r="A121" s="63">
        <v>6531</v>
      </c>
      <c r="B121" s="64" t="s">
        <v>245</v>
      </c>
      <c r="C121" s="247" t="s">
        <v>246</v>
      </c>
      <c r="D121" s="194">
        <v>24990.25</v>
      </c>
      <c r="E121" s="194">
        <v>455992.94</v>
      </c>
      <c r="F121" s="45">
        <f t="shared" si="0"/>
        <v>1824.6833865207432</v>
      </c>
    </row>
    <row r="122" spans="1:6" ht="12.75" customHeight="1" x14ac:dyDescent="0.2">
      <c r="A122" s="63">
        <v>6532</v>
      </c>
      <c r="B122" s="64" t="s">
        <v>247</v>
      </c>
      <c r="C122" s="247" t="s">
        <v>248</v>
      </c>
      <c r="D122" s="194">
        <v>191252.22</v>
      </c>
      <c r="E122" s="194">
        <v>206468.64</v>
      </c>
      <c r="F122" s="45">
        <f t="shared" si="0"/>
        <v>107.95620568482813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13562.4</v>
      </c>
      <c r="E125" s="60">
        <f t="shared" si="22"/>
        <v>29653.54</v>
      </c>
      <c r="F125" s="45">
        <f t="shared" si="0"/>
        <v>218.64522503391731</v>
      </c>
    </row>
    <row r="126" spans="1:6" ht="12.75" customHeight="1" x14ac:dyDescent="0.2">
      <c r="A126" s="63">
        <v>661</v>
      </c>
      <c r="B126" s="65" t="s">
        <v>255</v>
      </c>
      <c r="C126" s="247" t="s">
        <v>256</v>
      </c>
      <c r="D126" s="60">
        <f t="shared" ref="D126:E126" si="23">SUM(D127:D128)</f>
        <v>9982.4</v>
      </c>
      <c r="E126" s="60">
        <f t="shared" si="23"/>
        <v>22653.54</v>
      </c>
      <c r="F126" s="45">
        <f t="shared" si="0"/>
        <v>226.9348052572528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9982.4</v>
      </c>
      <c r="E128" s="194">
        <v>22653.54</v>
      </c>
      <c r="F128" s="45">
        <f t="shared" si="0"/>
        <v>226.9348052572528</v>
      </c>
    </row>
    <row r="129" spans="1:6" ht="36" x14ac:dyDescent="0.2">
      <c r="A129" s="63">
        <v>663</v>
      </c>
      <c r="B129" s="182" t="s">
        <v>261</v>
      </c>
      <c r="C129" s="247" t="s">
        <v>262</v>
      </c>
      <c r="D129" s="60">
        <f t="shared" ref="D129:E129" si="24">SUM(D130:D133)</f>
        <v>3580</v>
      </c>
      <c r="E129" s="60">
        <f t="shared" si="24"/>
        <v>7000</v>
      </c>
      <c r="F129" s="45">
        <f t="shared" si="0"/>
        <v>195.53072625698326</v>
      </c>
    </row>
    <row r="130" spans="1:6" ht="12.75" customHeight="1" x14ac:dyDescent="0.2">
      <c r="A130" s="63">
        <v>6631</v>
      </c>
      <c r="B130" s="65" t="s">
        <v>263</v>
      </c>
      <c r="C130" s="247" t="s">
        <v>264</v>
      </c>
      <c r="D130" s="194">
        <v>3580</v>
      </c>
      <c r="E130" s="194">
        <v>7000</v>
      </c>
      <c r="F130" s="45">
        <f t="shared" si="0"/>
        <v>195.53072625698326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29.27</v>
      </c>
      <c r="E140" s="60">
        <f t="shared" si="28"/>
        <v>118.56</v>
      </c>
      <c r="F140" s="45">
        <f t="shared" si="26"/>
        <v>405.05637171165017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29.27</v>
      </c>
      <c r="E151" s="194">
        <v>118.56</v>
      </c>
      <c r="F151" s="45">
        <f t="shared" si="26"/>
        <v>405.05637171165017</v>
      </c>
    </row>
    <row r="152" spans="1:6" ht="12.75" customHeight="1" x14ac:dyDescent="0.2">
      <c r="A152" s="63">
        <v>3</v>
      </c>
      <c r="B152" s="64" t="s">
        <v>307</v>
      </c>
      <c r="C152" s="247" t="s">
        <v>13</v>
      </c>
      <c r="D152" s="60">
        <f>D153+D164+D202+D221+D230+D262+D273</f>
        <v>2738773.98</v>
      </c>
      <c r="E152" s="60">
        <f>E153+E164+E202+E221+E230+E262+E273</f>
        <v>3389850.1800000006</v>
      </c>
      <c r="F152" s="45">
        <f t="shared" si="26"/>
        <v>123.77254219422666</v>
      </c>
    </row>
    <row r="153" spans="1:6" ht="12.75" customHeight="1" x14ac:dyDescent="0.2">
      <c r="A153" s="63">
        <v>31</v>
      </c>
      <c r="B153" s="64" t="s">
        <v>308</v>
      </c>
      <c r="C153" s="247" t="s">
        <v>309</v>
      </c>
      <c r="D153" s="60">
        <f t="shared" ref="D153:E153" si="30">D154+D159+D160</f>
        <v>449861.81999999995</v>
      </c>
      <c r="E153" s="60">
        <f t="shared" si="30"/>
        <v>624896.28999999992</v>
      </c>
      <c r="F153" s="45">
        <f t="shared" si="26"/>
        <v>138.90849639118073</v>
      </c>
    </row>
    <row r="154" spans="1:6" ht="12.75" customHeight="1" x14ac:dyDescent="0.2">
      <c r="A154" s="63">
        <v>311</v>
      </c>
      <c r="B154" s="64" t="s">
        <v>310</v>
      </c>
      <c r="C154" s="247" t="s">
        <v>311</v>
      </c>
      <c r="D154" s="60">
        <f t="shared" ref="D154:E154" si="31">SUM(D155:D158)</f>
        <v>353125.8</v>
      </c>
      <c r="E154" s="60">
        <f t="shared" si="31"/>
        <v>500109.86</v>
      </c>
      <c r="F154" s="45">
        <f t="shared" si="26"/>
        <v>141.62371030380675</v>
      </c>
    </row>
    <row r="155" spans="1:6" ht="12.75" customHeight="1" x14ac:dyDescent="0.2">
      <c r="A155" s="63">
        <v>3111</v>
      </c>
      <c r="B155" s="64" t="s">
        <v>312</v>
      </c>
      <c r="C155" s="247" t="s">
        <v>313</v>
      </c>
      <c r="D155" s="194">
        <v>353125.8</v>
      </c>
      <c r="E155" s="194">
        <v>500109.86</v>
      </c>
      <c r="F155" s="45">
        <f t="shared" si="26"/>
        <v>141.62371030380675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40538.68</v>
      </c>
      <c r="E159" s="194">
        <v>42910.81</v>
      </c>
      <c r="F159" s="45">
        <f t="shared" si="26"/>
        <v>105.85152254587469</v>
      </c>
    </row>
    <row r="160" spans="1:6" ht="12.75" customHeight="1" x14ac:dyDescent="0.2">
      <c r="A160" s="63">
        <v>313</v>
      </c>
      <c r="B160" s="65" t="s">
        <v>322</v>
      </c>
      <c r="C160" s="247" t="s">
        <v>323</v>
      </c>
      <c r="D160" s="60">
        <f t="shared" ref="D160:E160" si="32">SUM(D161:D163)</f>
        <v>56197.34</v>
      </c>
      <c r="E160" s="60">
        <f t="shared" si="32"/>
        <v>81875.62</v>
      </c>
      <c r="F160" s="45">
        <f t="shared" si="26"/>
        <v>145.6930523757886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56197.34</v>
      </c>
      <c r="E162" s="194">
        <v>81875.62</v>
      </c>
      <c r="F162" s="45">
        <f t="shared" si="26"/>
        <v>145.6930523757886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1336232.1800000002</v>
      </c>
      <c r="E164" s="60">
        <f>E165+E170+E178+E188+E189+E194</f>
        <v>1529551.1</v>
      </c>
      <c r="F164" s="45">
        <f t="shared" si="26"/>
        <v>114.46746477846386</v>
      </c>
    </row>
    <row r="165" spans="1:6" ht="12.75" customHeight="1" x14ac:dyDescent="0.2">
      <c r="A165" s="63">
        <v>321</v>
      </c>
      <c r="B165" s="64" t="s">
        <v>332</v>
      </c>
      <c r="C165" s="247" t="s">
        <v>333</v>
      </c>
      <c r="D165" s="60">
        <f t="shared" ref="D165:E165" si="33">SUM(D166:D169)</f>
        <v>6924.47</v>
      </c>
      <c r="E165" s="60">
        <f t="shared" si="33"/>
        <v>4445.79</v>
      </c>
      <c r="F165" s="45">
        <f t="shared" si="26"/>
        <v>64.204047385576075</v>
      </c>
    </row>
    <row r="166" spans="1:6" ht="12.75" customHeight="1" x14ac:dyDescent="0.2">
      <c r="A166" s="63">
        <v>3211</v>
      </c>
      <c r="B166" s="64" t="s">
        <v>334</v>
      </c>
      <c r="C166" s="247" t="s">
        <v>335</v>
      </c>
      <c r="D166" s="194">
        <v>3212.06</v>
      </c>
      <c r="E166" s="194">
        <v>1861.46</v>
      </c>
      <c r="F166" s="45">
        <f t="shared" si="26"/>
        <v>57.952217579995391</v>
      </c>
    </row>
    <row r="167" spans="1:6" ht="12.75" customHeight="1" x14ac:dyDescent="0.2">
      <c r="A167" s="63">
        <v>3212</v>
      </c>
      <c r="B167" s="64" t="s">
        <v>336</v>
      </c>
      <c r="C167" s="247" t="s">
        <v>337</v>
      </c>
      <c r="D167" s="194">
        <v>1121.24</v>
      </c>
      <c r="E167" s="194">
        <v>1231.6300000000001</v>
      </c>
      <c r="F167" s="45">
        <f t="shared" si="26"/>
        <v>109.8453497913025</v>
      </c>
    </row>
    <row r="168" spans="1:6" ht="12.75" customHeight="1" x14ac:dyDescent="0.2">
      <c r="A168" s="63">
        <v>3213</v>
      </c>
      <c r="B168" s="64" t="s">
        <v>338</v>
      </c>
      <c r="C168" s="247" t="s">
        <v>339</v>
      </c>
      <c r="D168" s="194">
        <v>2591.17</v>
      </c>
      <c r="E168" s="194">
        <v>1352.7</v>
      </c>
      <c r="F168" s="45">
        <f t="shared" si="26"/>
        <v>52.204216628009739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95769.819999999992</v>
      </c>
      <c r="E170" s="60">
        <f t="shared" si="34"/>
        <v>197122.82</v>
      </c>
      <c r="F170" s="45">
        <f t="shared" si="26"/>
        <v>205.82979063759339</v>
      </c>
    </row>
    <row r="171" spans="1:6" ht="12.75" customHeight="1" x14ac:dyDescent="0.2">
      <c r="A171" s="63">
        <v>3221</v>
      </c>
      <c r="B171" s="64" t="s">
        <v>344</v>
      </c>
      <c r="C171" s="247" t="s">
        <v>345</v>
      </c>
      <c r="D171" s="194">
        <v>11975.15</v>
      </c>
      <c r="E171" s="194">
        <v>36527.519999999997</v>
      </c>
      <c r="F171" s="45">
        <f t="shared" si="26"/>
        <v>305.02766144891712</v>
      </c>
    </row>
    <row r="172" spans="1:6" ht="12.75" customHeight="1" x14ac:dyDescent="0.2">
      <c r="A172" s="63">
        <v>3222</v>
      </c>
      <c r="B172" s="64" t="s">
        <v>346</v>
      </c>
      <c r="C172" s="247" t="s">
        <v>347</v>
      </c>
      <c r="D172" s="194">
        <v>24156.080000000002</v>
      </c>
      <c r="E172" s="194">
        <v>21856.04</v>
      </c>
      <c r="F172" s="45">
        <f t="shared" si="26"/>
        <v>90.478421995621801</v>
      </c>
    </row>
    <row r="173" spans="1:6" ht="12.75" customHeight="1" x14ac:dyDescent="0.2">
      <c r="A173" s="63">
        <v>3223</v>
      </c>
      <c r="B173" s="65" t="s">
        <v>348</v>
      </c>
      <c r="C173" s="247" t="s">
        <v>349</v>
      </c>
      <c r="D173" s="194">
        <v>53228.4</v>
      </c>
      <c r="E173" s="194">
        <v>59278.7</v>
      </c>
      <c r="F173" s="45">
        <f t="shared" si="26"/>
        <v>111.3666764358876</v>
      </c>
    </row>
    <row r="174" spans="1:6" ht="12.75" customHeight="1" x14ac:dyDescent="0.2">
      <c r="A174" s="63">
        <v>3224</v>
      </c>
      <c r="B174" s="65" t="s">
        <v>350</v>
      </c>
      <c r="C174" s="247" t="s">
        <v>351</v>
      </c>
      <c r="D174" s="194">
        <v>378.65</v>
      </c>
      <c r="E174" s="194">
        <v>526.13</v>
      </c>
      <c r="F174" s="45">
        <f t="shared" si="26"/>
        <v>138.94889739865312</v>
      </c>
    </row>
    <row r="175" spans="1:6" ht="12.75" customHeight="1" x14ac:dyDescent="0.2">
      <c r="A175" s="63">
        <v>3225</v>
      </c>
      <c r="B175" s="65" t="s">
        <v>352</v>
      </c>
      <c r="C175" s="247" t="s">
        <v>353</v>
      </c>
      <c r="D175" s="194">
        <v>5849.54</v>
      </c>
      <c r="E175" s="194">
        <v>78934.429999999993</v>
      </c>
      <c r="F175" s="45">
        <f t="shared" si="26"/>
        <v>1349.4126033841976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182</v>
      </c>
      <c r="E177" s="194">
        <v>0</v>
      </c>
      <c r="F177" s="45">
        <f t="shared" si="26"/>
        <v>0</v>
      </c>
    </row>
    <row r="178" spans="1:6" ht="12.75" customHeight="1" x14ac:dyDescent="0.2">
      <c r="A178" s="63">
        <v>323</v>
      </c>
      <c r="B178" s="65" t="s">
        <v>358</v>
      </c>
      <c r="C178" s="247" t="s">
        <v>359</v>
      </c>
      <c r="D178" s="60">
        <f t="shared" ref="D178:E178" si="35">SUM(D179:D187)</f>
        <v>1096176.6600000001</v>
      </c>
      <c r="E178" s="60">
        <f t="shared" si="35"/>
        <v>1247919.8400000001</v>
      </c>
      <c r="F178" s="45">
        <f t="shared" si="26"/>
        <v>113.8429493654791</v>
      </c>
    </row>
    <row r="179" spans="1:6" ht="12.75" customHeight="1" x14ac:dyDescent="0.2">
      <c r="A179" s="63">
        <v>3231</v>
      </c>
      <c r="B179" s="65" t="s">
        <v>360</v>
      </c>
      <c r="C179" s="247" t="s">
        <v>361</v>
      </c>
      <c r="D179" s="194">
        <v>17485.79</v>
      </c>
      <c r="E179" s="194">
        <v>18507.64</v>
      </c>
      <c r="F179" s="45">
        <f t="shared" si="26"/>
        <v>105.8438880942754</v>
      </c>
    </row>
    <row r="180" spans="1:6" ht="12.75" customHeight="1" x14ac:dyDescent="0.2">
      <c r="A180" s="63">
        <v>3232</v>
      </c>
      <c r="B180" s="65" t="s">
        <v>362</v>
      </c>
      <c r="C180" s="247" t="s">
        <v>363</v>
      </c>
      <c r="D180" s="194">
        <v>209243.91</v>
      </c>
      <c r="E180" s="194">
        <v>178141.79</v>
      </c>
      <c r="F180" s="45">
        <f t="shared" si="26"/>
        <v>85.135949715334618</v>
      </c>
    </row>
    <row r="181" spans="1:6" ht="12.75" customHeight="1" x14ac:dyDescent="0.2">
      <c r="A181" s="63">
        <v>3233</v>
      </c>
      <c r="B181" s="65" t="s">
        <v>364</v>
      </c>
      <c r="C181" s="247" t="s">
        <v>365</v>
      </c>
      <c r="D181" s="194">
        <v>24265.439999999999</v>
      </c>
      <c r="E181" s="194">
        <v>42973.83</v>
      </c>
      <c r="F181" s="45">
        <f t="shared" si="26"/>
        <v>177.09891104385497</v>
      </c>
    </row>
    <row r="182" spans="1:6" ht="12.75" customHeight="1" x14ac:dyDescent="0.2">
      <c r="A182" s="63">
        <v>3234</v>
      </c>
      <c r="B182" s="65" t="s">
        <v>366</v>
      </c>
      <c r="C182" s="247" t="s">
        <v>367</v>
      </c>
      <c r="D182" s="194">
        <v>602587.37</v>
      </c>
      <c r="E182" s="194">
        <v>684625.23</v>
      </c>
      <c r="F182" s="45">
        <f t="shared" si="26"/>
        <v>113.61426808530686</v>
      </c>
    </row>
    <row r="183" spans="1:6" ht="12.75" customHeight="1" x14ac:dyDescent="0.2">
      <c r="A183" s="63">
        <v>3235</v>
      </c>
      <c r="B183" s="64" t="s">
        <v>368</v>
      </c>
      <c r="C183" s="247" t="s">
        <v>369</v>
      </c>
      <c r="D183" s="194">
        <v>39598.67</v>
      </c>
      <c r="E183" s="194">
        <v>46614.69</v>
      </c>
      <c r="F183" s="45">
        <f t="shared" si="26"/>
        <v>117.7178172903282</v>
      </c>
    </row>
    <row r="184" spans="1:6" ht="12.75" customHeight="1" x14ac:dyDescent="0.2">
      <c r="A184" s="63">
        <v>3236</v>
      </c>
      <c r="B184" s="64" t="s">
        <v>370</v>
      </c>
      <c r="C184" s="247" t="s">
        <v>371</v>
      </c>
      <c r="D184" s="194">
        <v>8227.52</v>
      </c>
      <c r="E184" s="194">
        <v>15056.63</v>
      </c>
      <c r="F184" s="45">
        <f t="shared" si="26"/>
        <v>183.00326222239508</v>
      </c>
    </row>
    <row r="185" spans="1:6" ht="12.75" customHeight="1" x14ac:dyDescent="0.2">
      <c r="A185" s="63">
        <v>3237</v>
      </c>
      <c r="B185" s="64" t="s">
        <v>372</v>
      </c>
      <c r="C185" s="247" t="s">
        <v>373</v>
      </c>
      <c r="D185" s="194">
        <v>149979.43</v>
      </c>
      <c r="E185" s="194">
        <v>202389.65</v>
      </c>
      <c r="F185" s="45">
        <f t="shared" si="26"/>
        <v>134.94493878260505</v>
      </c>
    </row>
    <row r="186" spans="1:6" ht="12.75" customHeight="1" x14ac:dyDescent="0.2">
      <c r="A186" s="63">
        <v>3238</v>
      </c>
      <c r="B186" s="64" t="s">
        <v>374</v>
      </c>
      <c r="C186" s="247" t="s">
        <v>375</v>
      </c>
      <c r="D186" s="194">
        <v>18273.16</v>
      </c>
      <c r="E186" s="194">
        <v>19213.259999999998</v>
      </c>
      <c r="F186" s="45">
        <f t="shared" si="26"/>
        <v>105.14470403586462</v>
      </c>
    </row>
    <row r="187" spans="1:6" ht="12.75" customHeight="1" x14ac:dyDescent="0.2">
      <c r="A187" s="63">
        <v>3239</v>
      </c>
      <c r="B187" s="64" t="s">
        <v>376</v>
      </c>
      <c r="C187" s="247" t="s">
        <v>377</v>
      </c>
      <c r="D187" s="194">
        <v>26515.37</v>
      </c>
      <c r="E187" s="194">
        <v>40397.120000000003</v>
      </c>
      <c r="F187" s="45">
        <f t="shared" si="26"/>
        <v>152.35359717778783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137361.23000000001</v>
      </c>
      <c r="E194" s="60">
        <f t="shared" si="36"/>
        <v>80062.649999999994</v>
      </c>
      <c r="F194" s="45">
        <f t="shared" si="26"/>
        <v>58.286206377156049</v>
      </c>
    </row>
    <row r="195" spans="1:6" ht="12.75" customHeight="1" x14ac:dyDescent="0.2">
      <c r="A195" s="63">
        <v>3291</v>
      </c>
      <c r="B195" s="183" t="s">
        <v>392</v>
      </c>
      <c r="C195" s="247" t="s">
        <v>393</v>
      </c>
      <c r="D195" s="194">
        <v>5845.59</v>
      </c>
      <c r="E195" s="194">
        <v>21175.7</v>
      </c>
      <c r="F195" s="45">
        <f t="shared" si="26"/>
        <v>362.25085919470916</v>
      </c>
    </row>
    <row r="196" spans="1:6" ht="12.75" customHeight="1" x14ac:dyDescent="0.2">
      <c r="A196" s="63">
        <v>3292</v>
      </c>
      <c r="B196" s="64" t="s">
        <v>394</v>
      </c>
      <c r="C196" s="247" t="s">
        <v>395</v>
      </c>
      <c r="D196" s="194">
        <v>3032.11</v>
      </c>
      <c r="E196" s="194">
        <v>3430.81</v>
      </c>
      <c r="F196" s="45">
        <f t="shared" si="26"/>
        <v>113.14925909680058</v>
      </c>
    </row>
    <row r="197" spans="1:6" ht="12.75" customHeight="1" x14ac:dyDescent="0.2">
      <c r="A197" s="63">
        <v>3293</v>
      </c>
      <c r="B197" s="64" t="s">
        <v>396</v>
      </c>
      <c r="C197" s="247" t="s">
        <v>397</v>
      </c>
      <c r="D197" s="194">
        <v>27733.02</v>
      </c>
      <c r="E197" s="194">
        <v>20365.78</v>
      </c>
      <c r="F197" s="45">
        <f t="shared" si="26"/>
        <v>73.435132560391907</v>
      </c>
    </row>
    <row r="198" spans="1:6" ht="12.75" customHeight="1" x14ac:dyDescent="0.2">
      <c r="A198" s="63">
        <v>3294</v>
      </c>
      <c r="B198" s="64" t="s">
        <v>398</v>
      </c>
      <c r="C198" s="247" t="s">
        <v>399</v>
      </c>
      <c r="D198" s="194">
        <v>1560</v>
      </c>
      <c r="E198" s="194">
        <v>1560</v>
      </c>
      <c r="F198" s="45">
        <f t="shared" si="26"/>
        <v>100</v>
      </c>
    </row>
    <row r="199" spans="1:6" ht="12.75" customHeight="1" x14ac:dyDescent="0.2">
      <c r="A199" s="63">
        <v>3295</v>
      </c>
      <c r="B199" s="64" t="s">
        <v>400</v>
      </c>
      <c r="C199" s="247" t="s">
        <v>401</v>
      </c>
      <c r="D199" s="194">
        <v>28455.63</v>
      </c>
      <c r="E199" s="194">
        <v>26496.880000000001</v>
      </c>
      <c r="F199" s="45">
        <f t="shared" si="26"/>
        <v>93.116476423119082</v>
      </c>
    </row>
    <row r="200" spans="1:6" ht="12.75" customHeight="1" x14ac:dyDescent="0.2">
      <c r="A200" s="63" t="s">
        <v>402</v>
      </c>
      <c r="B200" s="64" t="s">
        <v>403</v>
      </c>
      <c r="C200" s="247" t="s">
        <v>402</v>
      </c>
      <c r="D200" s="194">
        <v>2864.32</v>
      </c>
      <c r="E200" s="194">
        <v>149.47999999999999</v>
      </c>
      <c r="F200" s="45">
        <f t="shared" si="26"/>
        <v>5.2186906490894867</v>
      </c>
    </row>
    <row r="201" spans="1:6" ht="12.75" customHeight="1" x14ac:dyDescent="0.2">
      <c r="A201" s="63">
        <v>3299</v>
      </c>
      <c r="B201" s="64" t="s">
        <v>404</v>
      </c>
      <c r="C201" s="247" t="s">
        <v>405</v>
      </c>
      <c r="D201" s="194">
        <v>67870.559999999998</v>
      </c>
      <c r="E201" s="194">
        <v>6884</v>
      </c>
      <c r="F201" s="45">
        <f t="shared" si="26"/>
        <v>10.142836599550673</v>
      </c>
    </row>
    <row r="202" spans="1:6" ht="12.75" customHeight="1" x14ac:dyDescent="0.2">
      <c r="A202" s="63">
        <v>34</v>
      </c>
      <c r="B202" s="183" t="s">
        <v>406</v>
      </c>
      <c r="C202" s="247" t="s">
        <v>407</v>
      </c>
      <c r="D202" s="60">
        <f t="shared" ref="D202:E202" si="37">D203+D208+D216</f>
        <v>33842.67</v>
      </c>
      <c r="E202" s="60">
        <f t="shared" si="37"/>
        <v>92168.2</v>
      </c>
      <c r="F202" s="45">
        <f t="shared" si="26"/>
        <v>272.34316914120546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24308.33</v>
      </c>
      <c r="E208" s="60">
        <f t="shared" si="39"/>
        <v>86770.17</v>
      </c>
      <c r="F208" s="45">
        <f t="shared" si="26"/>
        <v>356.95652477977711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24308.33</v>
      </c>
      <c r="E211" s="194">
        <v>86770.17</v>
      </c>
      <c r="F211" s="45">
        <f t="shared" si="26"/>
        <v>356.95652477977711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9534.34</v>
      </c>
      <c r="E216" s="60">
        <f t="shared" si="40"/>
        <v>5398.03</v>
      </c>
      <c r="F216" s="45">
        <f t="shared" si="26"/>
        <v>56.616713899441386</v>
      </c>
    </row>
    <row r="217" spans="1:6" ht="12.75" customHeight="1" x14ac:dyDescent="0.2">
      <c r="A217" s="63">
        <v>3431</v>
      </c>
      <c r="B217" s="182" t="s">
        <v>436</v>
      </c>
      <c r="C217" s="247" t="s">
        <v>437</v>
      </c>
      <c r="D217" s="194">
        <v>9448.77</v>
      </c>
      <c r="E217" s="194">
        <v>4967.82</v>
      </c>
      <c r="F217" s="45">
        <f t="shared" si="26"/>
        <v>52.576367082699647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85.57</v>
      </c>
      <c r="E219" s="194">
        <v>430.21</v>
      </c>
      <c r="F219" s="45">
        <f t="shared" si="26"/>
        <v>502.75797592614236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16722.36</v>
      </c>
      <c r="E221" s="60">
        <f t="shared" si="41"/>
        <v>34704.43</v>
      </c>
      <c r="F221" s="45">
        <f t="shared" si="26"/>
        <v>207.53308743502708</v>
      </c>
    </row>
    <row r="222" spans="1:6" ht="24" x14ac:dyDescent="0.2">
      <c r="A222" s="63">
        <v>351</v>
      </c>
      <c r="B222" s="65" t="s">
        <v>446</v>
      </c>
      <c r="C222" s="247" t="s">
        <v>447</v>
      </c>
      <c r="D222" s="60">
        <f t="shared" ref="D222:E222" si="42">SUM(D223:D224)</f>
        <v>7197.07</v>
      </c>
      <c r="E222" s="60">
        <f t="shared" si="42"/>
        <v>27663.95</v>
      </c>
      <c r="F222" s="45">
        <f t="shared" si="26"/>
        <v>384.37794824838443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7197.07</v>
      </c>
      <c r="E224" s="194">
        <v>27663.95</v>
      </c>
      <c r="F224" s="45">
        <f t="shared" si="26"/>
        <v>384.37794824838443</v>
      </c>
    </row>
    <row r="225" spans="1:6" ht="36" x14ac:dyDescent="0.2">
      <c r="A225" s="63">
        <v>352</v>
      </c>
      <c r="B225" s="65" t="s">
        <v>452</v>
      </c>
      <c r="C225" s="247" t="s">
        <v>453</v>
      </c>
      <c r="D225" s="60">
        <f t="shared" ref="D225:E225" si="43">SUM(D226:D228)</f>
        <v>9525.2900000000009</v>
      </c>
      <c r="E225" s="60">
        <f t="shared" si="43"/>
        <v>7040.48</v>
      </c>
      <c r="F225" s="45">
        <f t="shared" si="26"/>
        <v>73.913550138630939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9525.2900000000009</v>
      </c>
      <c r="E228" s="194">
        <v>7040.48</v>
      </c>
      <c r="F228" s="45">
        <f t="shared" si="26"/>
        <v>73.913550138630939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164500.01</v>
      </c>
      <c r="E230" s="60">
        <f>E231+E234+E237+E242+E246+E250+E254+E257</f>
        <v>263614</v>
      </c>
      <c r="F230" s="45">
        <f t="shared" ref="F230:F245" si="44">IF(D230&lt;&gt;0,IF(E230/D230&gt;=100,"&gt;&gt;100",E230/D230*100),"-")</f>
        <v>160.25166199078043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91485.21</v>
      </c>
      <c r="E237" s="60">
        <f t="shared" si="47"/>
        <v>181901.4</v>
      </c>
      <c r="F237" s="45">
        <f t="shared" si="44"/>
        <v>198.83148325286675</v>
      </c>
    </row>
    <row r="238" spans="1:6" ht="12" x14ac:dyDescent="0.2">
      <c r="A238" s="63">
        <v>3631</v>
      </c>
      <c r="B238" s="65" t="s">
        <v>478</v>
      </c>
      <c r="C238" s="247" t="s">
        <v>479</v>
      </c>
      <c r="D238" s="194">
        <v>91485.21</v>
      </c>
      <c r="E238" s="194">
        <v>181901.4</v>
      </c>
      <c r="F238" s="45">
        <f t="shared" si="44"/>
        <v>198.83148325286675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73014.8</v>
      </c>
      <c r="E246" s="60">
        <f t="shared" si="48"/>
        <v>81712.599999999991</v>
      </c>
      <c r="F246" s="45">
        <f t="shared" ref="F246:F249" si="49">IF(D246&lt;&gt;0,IF(E246/D246&gt;=100,"&gt;&gt;100",E246/D246*100),"-")</f>
        <v>111.91237940801042</v>
      </c>
    </row>
    <row r="247" spans="1:6" ht="12.75" customHeight="1" x14ac:dyDescent="0.2">
      <c r="A247" s="63" t="s">
        <v>493</v>
      </c>
      <c r="B247" s="64" t="s">
        <v>494</v>
      </c>
      <c r="C247" s="247" t="s">
        <v>493</v>
      </c>
      <c r="D247" s="194">
        <v>73014.8</v>
      </c>
      <c r="E247" s="194">
        <v>69629.789999999994</v>
      </c>
      <c r="F247" s="45">
        <f t="shared" si="49"/>
        <v>95.363939913551761</v>
      </c>
    </row>
    <row r="248" spans="1:6" ht="12.75" customHeight="1" x14ac:dyDescent="0.2">
      <c r="A248" s="63" t="s">
        <v>495</v>
      </c>
      <c r="B248" s="64" t="s">
        <v>496</v>
      </c>
      <c r="C248" s="247" t="s">
        <v>495</v>
      </c>
      <c r="D248" s="194">
        <v>0</v>
      </c>
      <c r="E248" s="194">
        <v>12082.81</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182619.02</v>
      </c>
      <c r="E262" s="60">
        <f t="shared" si="55"/>
        <v>206562.33000000002</v>
      </c>
      <c r="F262" s="45">
        <f t="shared" ref="F262:F268" si="56">IF(D262&lt;&gt;0,IF(E262/D262&gt;=100,"&gt;&gt;100",E262/D262*100),"-")</f>
        <v>113.11107134404732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182619.02</v>
      </c>
      <c r="E269" s="60">
        <f t="shared" si="58"/>
        <v>206562.33000000002</v>
      </c>
      <c r="F269" s="45">
        <f t="shared" ref="F269:F272" si="59">IF(D269&lt;&gt;0,IF(E269/D269&gt;=100,"&gt;&gt;100",E269/D269*100),"-")</f>
        <v>113.11107134404732</v>
      </c>
    </row>
    <row r="270" spans="1:6" ht="12.75" customHeight="1" x14ac:dyDescent="0.2">
      <c r="A270" s="63">
        <v>3721</v>
      </c>
      <c r="B270" s="65" t="s">
        <v>533</v>
      </c>
      <c r="C270" s="247" t="s">
        <v>534</v>
      </c>
      <c r="D270" s="194">
        <v>129530</v>
      </c>
      <c r="E270" s="194">
        <v>152350</v>
      </c>
      <c r="F270" s="45">
        <f t="shared" si="59"/>
        <v>117.6175403381456</v>
      </c>
    </row>
    <row r="271" spans="1:6" ht="12.75" customHeight="1" x14ac:dyDescent="0.2">
      <c r="A271" s="63">
        <v>3722</v>
      </c>
      <c r="B271" s="65" t="s">
        <v>535</v>
      </c>
      <c r="C271" s="247" t="s">
        <v>536</v>
      </c>
      <c r="D271" s="194">
        <v>53089.02</v>
      </c>
      <c r="E271" s="194">
        <v>54212.33</v>
      </c>
      <c r="F271" s="45">
        <f t="shared" si="59"/>
        <v>102.11589891845809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554995.91999999993</v>
      </c>
      <c r="E273" s="60">
        <f t="shared" si="60"/>
        <v>638353.83000000007</v>
      </c>
      <c r="F273" s="45">
        <f t="shared" ref="F273:F277" si="61">IF(D273&lt;&gt;0,IF(E273/D273&gt;=100,"&gt;&gt;100",E273/D273*100),"-")</f>
        <v>115.01955365725935</v>
      </c>
    </row>
    <row r="274" spans="1:6" ht="12.75" customHeight="1" x14ac:dyDescent="0.2">
      <c r="A274" s="63">
        <v>381</v>
      </c>
      <c r="B274" s="64" t="s">
        <v>541</v>
      </c>
      <c r="C274" s="247" t="s">
        <v>542</v>
      </c>
      <c r="D274" s="60">
        <f t="shared" ref="D274:E274" si="62">SUM(D275:D277)</f>
        <v>369994.62</v>
      </c>
      <c r="E274" s="60">
        <f t="shared" si="62"/>
        <v>405682.15</v>
      </c>
      <c r="F274" s="45">
        <f t="shared" si="61"/>
        <v>109.64541862797898</v>
      </c>
    </row>
    <row r="275" spans="1:6" ht="12.75" customHeight="1" x14ac:dyDescent="0.2">
      <c r="A275" s="63">
        <v>3811</v>
      </c>
      <c r="B275" s="64" t="s">
        <v>543</v>
      </c>
      <c r="C275" s="247" t="s">
        <v>544</v>
      </c>
      <c r="D275" s="194">
        <v>369994.62</v>
      </c>
      <c r="E275" s="194">
        <v>405682.15</v>
      </c>
      <c r="F275" s="45">
        <f t="shared" si="61"/>
        <v>109.64541862797898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185001.3</v>
      </c>
      <c r="E289" s="60">
        <f t="shared" si="67"/>
        <v>232671.68</v>
      </c>
      <c r="F289" s="45">
        <f t="shared" si="66"/>
        <v>125.76759190340825</v>
      </c>
    </row>
    <row r="290" spans="1:6" ht="24" x14ac:dyDescent="0.2">
      <c r="A290" s="63">
        <v>3861</v>
      </c>
      <c r="B290" s="64" t="s">
        <v>572</v>
      </c>
      <c r="C290" s="247" t="s">
        <v>573</v>
      </c>
      <c r="D290" s="194">
        <v>185001.3</v>
      </c>
      <c r="E290" s="194">
        <v>232671.68</v>
      </c>
      <c r="F290" s="45">
        <f t="shared" si="66"/>
        <v>125.76759190340825</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2738773.98</v>
      </c>
      <c r="E299" s="60">
        <f>E152-E297+E298</f>
        <v>3389850.1800000006</v>
      </c>
      <c r="F299" s="45">
        <f t="shared" si="68"/>
        <v>123.77254219422666</v>
      </c>
    </row>
    <row r="300" spans="1:6" ht="12.75" customHeight="1" x14ac:dyDescent="0.2">
      <c r="A300" s="63" t="s">
        <v>582</v>
      </c>
      <c r="B300" s="64" t="s">
        <v>593</v>
      </c>
      <c r="C300" s="247" t="s">
        <v>594</v>
      </c>
      <c r="D300" s="60">
        <f>IF(D6&gt;=D299,D6-D299,0)</f>
        <v>1062330.0100000002</v>
      </c>
      <c r="E300" s="60">
        <f>IF(E6&gt;=E299,E6-E299,0)</f>
        <v>489812.23999999976</v>
      </c>
      <c r="F300" s="45">
        <f t="shared" si="68"/>
        <v>46.107352271823672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227506.92</v>
      </c>
      <c r="F302" s="45" t="str">
        <f t="shared" si="68"/>
        <v>-</v>
      </c>
    </row>
    <row r="303" spans="1:6" ht="12.75" customHeight="1" x14ac:dyDescent="0.2">
      <c r="A303" s="63">
        <v>92221</v>
      </c>
      <c r="B303" s="64" t="s">
        <v>599</v>
      </c>
      <c r="C303" s="247" t="s">
        <v>600</v>
      </c>
      <c r="D303" s="194">
        <v>428389.64</v>
      </c>
      <c r="E303" s="194">
        <v>0</v>
      </c>
      <c r="F303" s="45">
        <f t="shared" si="68"/>
        <v>0</v>
      </c>
    </row>
    <row r="304" spans="1:6" ht="12.75" customHeight="1" x14ac:dyDescent="0.2">
      <c r="A304" s="63">
        <v>96</v>
      </c>
      <c r="B304" s="220" t="s">
        <v>601</v>
      </c>
      <c r="C304" s="247" t="s">
        <v>602</v>
      </c>
      <c r="D304" s="194">
        <v>361548.54</v>
      </c>
      <c r="E304" s="194">
        <v>678829.91</v>
      </c>
      <c r="F304" s="45">
        <f t="shared" si="68"/>
        <v>187.75623046354994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3630</v>
      </c>
      <c r="E308" s="60">
        <f t="shared" si="71"/>
        <v>98650</v>
      </c>
      <c r="F308" s="45">
        <f t="shared" ref="F308:F428" si="72">IF(D308&lt;&gt;0,IF(E308/D308&gt;=100,"&gt;&gt;100",E308/D308*100),"-")</f>
        <v>2717.6308539944903</v>
      </c>
    </row>
    <row r="309" spans="1:6" ht="12.75" customHeight="1" x14ac:dyDescent="0.2">
      <c r="A309" s="63">
        <v>71</v>
      </c>
      <c r="B309" s="64" t="s">
        <v>610</v>
      </c>
      <c r="C309" s="247" t="s">
        <v>611</v>
      </c>
      <c r="D309" s="60">
        <f t="shared" ref="D309:E309" si="73">D310+D314</f>
        <v>3630</v>
      </c>
      <c r="E309" s="60">
        <f t="shared" si="73"/>
        <v>98650</v>
      </c>
      <c r="F309" s="45">
        <f t="shared" si="72"/>
        <v>2717.6308539944903</v>
      </c>
    </row>
    <row r="310" spans="1:6" ht="24" x14ac:dyDescent="0.2">
      <c r="A310" s="63">
        <v>711</v>
      </c>
      <c r="B310" s="64" t="s">
        <v>612</v>
      </c>
      <c r="C310" s="247" t="s">
        <v>613</v>
      </c>
      <c r="D310" s="60">
        <f t="shared" ref="D310:E310" si="74">SUM(D311:D313)</f>
        <v>3630</v>
      </c>
      <c r="E310" s="60">
        <f t="shared" si="74"/>
        <v>98650</v>
      </c>
      <c r="F310" s="45">
        <f t="shared" si="72"/>
        <v>2717.6308539944903</v>
      </c>
    </row>
    <row r="311" spans="1:6" ht="12.75" customHeight="1" x14ac:dyDescent="0.2">
      <c r="A311" s="63">
        <v>7111</v>
      </c>
      <c r="B311" s="64" t="s">
        <v>614</v>
      </c>
      <c r="C311" s="247" t="s">
        <v>615</v>
      </c>
      <c r="D311" s="194">
        <v>3630</v>
      </c>
      <c r="E311" s="194">
        <v>98650</v>
      </c>
      <c r="F311" s="45">
        <f t="shared" si="72"/>
        <v>2717.6308539944903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2122206.5099999998</v>
      </c>
      <c r="E360" s="60">
        <f t="shared" si="86"/>
        <v>3914226.46</v>
      </c>
      <c r="F360" s="45">
        <f t="shared" si="72"/>
        <v>184.44135580377616</v>
      </c>
    </row>
    <row r="361" spans="1:6" ht="12.75" customHeight="1" x14ac:dyDescent="0.2">
      <c r="A361" s="63">
        <v>41</v>
      </c>
      <c r="B361" s="64" t="s">
        <v>714</v>
      </c>
      <c r="C361" s="247" t="s">
        <v>715</v>
      </c>
      <c r="D361" s="60">
        <f t="shared" ref="D361:E361" si="87">D362+D366</f>
        <v>17566.84</v>
      </c>
      <c r="E361" s="60">
        <f t="shared" si="87"/>
        <v>35460.97</v>
      </c>
      <c r="F361" s="45">
        <f t="shared" si="72"/>
        <v>201.8631125461381</v>
      </c>
    </row>
    <row r="362" spans="1:6" ht="12.75" customHeight="1" x14ac:dyDescent="0.2">
      <c r="A362" s="63">
        <v>411</v>
      </c>
      <c r="B362" s="64" t="s">
        <v>716</v>
      </c>
      <c r="C362" s="247" t="s">
        <v>717</v>
      </c>
      <c r="D362" s="60">
        <f t="shared" ref="D362:E362" si="88">SUM(D363:D365)</f>
        <v>0</v>
      </c>
      <c r="E362" s="60">
        <f t="shared" si="88"/>
        <v>35050.97</v>
      </c>
      <c r="F362" s="45" t="str">
        <f t="shared" si="72"/>
        <v>-</v>
      </c>
    </row>
    <row r="363" spans="1:6" ht="12.75" customHeight="1" x14ac:dyDescent="0.2">
      <c r="A363" s="63">
        <v>4111</v>
      </c>
      <c r="B363" s="64" t="s">
        <v>614</v>
      </c>
      <c r="C363" s="247" t="s">
        <v>718</v>
      </c>
      <c r="D363" s="194">
        <v>0</v>
      </c>
      <c r="E363" s="194">
        <v>35050.97</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17566.84</v>
      </c>
      <c r="E366" s="60">
        <f t="shared" si="89"/>
        <v>410</v>
      </c>
      <c r="F366" s="45">
        <f t="shared" si="72"/>
        <v>2.333942814985507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410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17566.84</v>
      </c>
      <c r="E372" s="194">
        <v>0</v>
      </c>
      <c r="F372" s="45">
        <f t="shared" si="72"/>
        <v>0</v>
      </c>
    </row>
    <row r="373" spans="1:6" ht="24" x14ac:dyDescent="0.2">
      <c r="A373" s="63">
        <v>42</v>
      </c>
      <c r="B373" s="183" t="s">
        <v>730</v>
      </c>
      <c r="C373" s="247" t="s">
        <v>731</v>
      </c>
      <c r="D373" s="60">
        <f t="shared" ref="D373:E373" si="90">D374+D379+D388+D393+D398+D401</f>
        <v>1986848.42</v>
      </c>
      <c r="E373" s="60">
        <f t="shared" si="90"/>
        <v>3790169.92</v>
      </c>
      <c r="F373" s="45">
        <f t="shared" si="72"/>
        <v>190.76291285472095</v>
      </c>
    </row>
    <row r="374" spans="1:6" ht="12.75" customHeight="1" x14ac:dyDescent="0.2">
      <c r="A374" s="63">
        <v>421</v>
      </c>
      <c r="B374" s="64" t="s">
        <v>732</v>
      </c>
      <c r="C374" s="247" t="s">
        <v>733</v>
      </c>
      <c r="D374" s="60">
        <f t="shared" ref="D374:E374" si="91">SUM(D375:D378)</f>
        <v>1967766.73</v>
      </c>
      <c r="E374" s="60">
        <f t="shared" si="91"/>
        <v>3326188.46</v>
      </c>
      <c r="F374" s="45">
        <f t="shared" si="72"/>
        <v>169.03367707614407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1815797.99</v>
      </c>
      <c r="E376" s="194">
        <v>3101629.63</v>
      </c>
      <c r="F376" s="45">
        <f t="shared" si="72"/>
        <v>170.81358427982397</v>
      </c>
    </row>
    <row r="377" spans="1:6" ht="12.75" customHeight="1" x14ac:dyDescent="0.2">
      <c r="A377" s="63">
        <v>4213</v>
      </c>
      <c r="B377" s="64" t="s">
        <v>642</v>
      </c>
      <c r="C377" s="247" t="s">
        <v>736</v>
      </c>
      <c r="D377" s="194">
        <v>79326.25</v>
      </c>
      <c r="E377" s="194">
        <v>75725.75</v>
      </c>
      <c r="F377" s="45">
        <f t="shared" si="72"/>
        <v>95.461149367327963</v>
      </c>
    </row>
    <row r="378" spans="1:6" ht="12.75" customHeight="1" x14ac:dyDescent="0.2">
      <c r="A378" s="63">
        <v>4214</v>
      </c>
      <c r="B378" s="64" t="s">
        <v>644</v>
      </c>
      <c r="C378" s="247" t="s">
        <v>737</v>
      </c>
      <c r="D378" s="194">
        <v>72642.490000000005</v>
      </c>
      <c r="E378" s="194">
        <v>148833.07999999999</v>
      </c>
      <c r="F378" s="45">
        <f t="shared" si="72"/>
        <v>204.88433147046581</v>
      </c>
    </row>
    <row r="379" spans="1:6" ht="12.75" customHeight="1" x14ac:dyDescent="0.2">
      <c r="A379" s="63">
        <v>422</v>
      </c>
      <c r="B379" s="64" t="s">
        <v>738</v>
      </c>
      <c r="C379" s="247" t="s">
        <v>739</v>
      </c>
      <c r="D379" s="60">
        <f t="shared" ref="D379:E379" si="92">SUM(D380:D387)</f>
        <v>9206.6899999999987</v>
      </c>
      <c r="E379" s="60">
        <f t="shared" si="92"/>
        <v>463681.45999999996</v>
      </c>
      <c r="F379" s="45">
        <f t="shared" si="72"/>
        <v>5036.3535646361506</v>
      </c>
    </row>
    <row r="380" spans="1:6" ht="12.75" customHeight="1" x14ac:dyDescent="0.2">
      <c r="A380" s="63">
        <v>4221</v>
      </c>
      <c r="B380" s="64" t="s">
        <v>648</v>
      </c>
      <c r="C380" s="247" t="s">
        <v>740</v>
      </c>
      <c r="D380" s="194">
        <v>6620.74</v>
      </c>
      <c r="E380" s="194">
        <v>179075.49</v>
      </c>
      <c r="F380" s="45">
        <f t="shared" si="72"/>
        <v>2704.7654793875004</v>
      </c>
    </row>
    <row r="381" spans="1:6" ht="12.75" customHeight="1" x14ac:dyDescent="0.2">
      <c r="A381" s="63">
        <v>4222</v>
      </c>
      <c r="B381" s="64" t="s">
        <v>741</v>
      </c>
      <c r="C381" s="247" t="s">
        <v>742</v>
      </c>
      <c r="D381" s="194">
        <v>0</v>
      </c>
      <c r="E381" s="194">
        <v>520.16999999999996</v>
      </c>
      <c r="F381" s="45" t="str">
        <f t="shared" si="72"/>
        <v>-</v>
      </c>
    </row>
    <row r="382" spans="1:6" ht="12.75" customHeight="1" x14ac:dyDescent="0.2">
      <c r="A382" s="63">
        <v>4223</v>
      </c>
      <c r="B382" s="64" t="s">
        <v>652</v>
      </c>
      <c r="C382" s="247" t="s">
        <v>743</v>
      </c>
      <c r="D382" s="194">
        <v>0</v>
      </c>
      <c r="E382" s="194">
        <v>1251.5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2585.9499999999998</v>
      </c>
      <c r="E386" s="194">
        <v>282834.3</v>
      </c>
      <c r="F386" s="45" t="str">
        <f t="shared" si="72"/>
        <v>&gt;&gt;100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9875</v>
      </c>
      <c r="E401" s="60">
        <f t="shared" si="96"/>
        <v>300</v>
      </c>
      <c r="F401" s="45">
        <f t="shared" si="72"/>
        <v>3.0379746835443036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9875</v>
      </c>
      <c r="E404" s="194">
        <v>300</v>
      </c>
      <c r="F404" s="45">
        <f t="shared" si="72"/>
        <v>3.0379746835443036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117791.25</v>
      </c>
      <c r="E412" s="60">
        <f t="shared" si="100"/>
        <v>88595.57</v>
      </c>
      <c r="F412" s="45">
        <f t="shared" si="72"/>
        <v>75.214050279626036</v>
      </c>
    </row>
    <row r="413" spans="1:6" ht="12.75" customHeight="1" x14ac:dyDescent="0.2">
      <c r="A413" s="63">
        <v>451</v>
      </c>
      <c r="B413" s="64" t="s">
        <v>785</v>
      </c>
      <c r="C413" s="247" t="s">
        <v>786</v>
      </c>
      <c r="D413" s="194">
        <v>117791.25</v>
      </c>
      <c r="E413" s="194">
        <v>88595.57</v>
      </c>
      <c r="F413" s="45">
        <f t="shared" si="72"/>
        <v>75.214050279626036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2118576.5099999998</v>
      </c>
      <c r="E418" s="60">
        <f t="shared" si="102"/>
        <v>3815576.46</v>
      </c>
      <c r="F418" s="45">
        <f t="shared" si="72"/>
        <v>180.10095184147966</v>
      </c>
    </row>
    <row r="419" spans="1:6" ht="12.75" customHeight="1" x14ac:dyDescent="0.2">
      <c r="A419" s="63">
        <v>92212</v>
      </c>
      <c r="B419" s="64" t="s">
        <v>797</v>
      </c>
      <c r="C419" s="247" t="s">
        <v>798</v>
      </c>
      <c r="D419" s="194">
        <v>598831.78</v>
      </c>
      <c r="E419" s="194">
        <v>0</v>
      </c>
      <c r="F419" s="45">
        <f t="shared" si="72"/>
        <v>0</v>
      </c>
    </row>
    <row r="420" spans="1:6" ht="12.75" customHeight="1" x14ac:dyDescent="0.2">
      <c r="A420" s="63">
        <v>92222</v>
      </c>
      <c r="B420" s="64" t="s">
        <v>799</v>
      </c>
      <c r="C420" s="247" t="s">
        <v>800</v>
      </c>
      <c r="D420" s="194">
        <v>0</v>
      </c>
      <c r="E420" s="194">
        <v>3888.69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3804733.99</v>
      </c>
      <c r="E422" s="60">
        <f>E6+E308</f>
        <v>3978312.4200000004</v>
      </c>
      <c r="F422" s="45">
        <f t="shared" si="72"/>
        <v>104.56216992978267</v>
      </c>
    </row>
    <row r="423" spans="1:6" ht="12.75" customHeight="1" x14ac:dyDescent="0.2">
      <c r="A423" s="63" t="s">
        <v>582</v>
      </c>
      <c r="B423" s="64" t="s">
        <v>805</v>
      </c>
      <c r="C423" s="247" t="s">
        <v>806</v>
      </c>
      <c r="D423" s="60">
        <f t="shared" ref="D423:E423" si="103">D299+D360</f>
        <v>4860980.49</v>
      </c>
      <c r="E423" s="60">
        <f t="shared" si="103"/>
        <v>7304076.6400000006</v>
      </c>
      <c r="F423" s="45">
        <f t="shared" si="72"/>
        <v>150.25932844260399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1056246.5</v>
      </c>
      <c r="E425" s="60">
        <f t="shared" si="105"/>
        <v>3325764.22</v>
      </c>
      <c r="F425" s="45">
        <f t="shared" si="72"/>
        <v>314.86629494156904</v>
      </c>
    </row>
    <row r="426" spans="1:6" ht="12.75" customHeight="1" x14ac:dyDescent="0.2">
      <c r="A426" s="251" t="s">
        <v>811</v>
      </c>
      <c r="B426" s="183" t="s">
        <v>812</v>
      </c>
      <c r="C426" s="252" t="s">
        <v>813</v>
      </c>
      <c r="D426" s="60">
        <f t="shared" ref="D426:E426" si="106">IF(D302-D303+D419-D420&gt;=0,D302-D303+D419-D420,0)</f>
        <v>170442.14</v>
      </c>
      <c r="E426" s="60">
        <f t="shared" si="106"/>
        <v>223618.23</v>
      </c>
      <c r="F426" s="45">
        <f t="shared" si="72"/>
        <v>131.19891008174386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361548.54</v>
      </c>
      <c r="E428" s="81">
        <f t="shared" si="108"/>
        <v>678829.91</v>
      </c>
      <c r="F428" s="61">
        <f t="shared" si="72"/>
        <v>187.75623046354994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1215935.95</v>
      </c>
      <c r="E430" s="60">
        <f>E431+E466+E479+E491+E522</f>
        <v>2337338.9900000002</v>
      </c>
      <c r="F430" s="45">
        <f t="shared" ref="F430:F651" si="109">IF(D430&lt;&gt;0,IF(E430/D430&gt;=100,"&gt;&gt;100",E430/D430*100),"-")</f>
        <v>192.22550250282509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1215935.95</v>
      </c>
      <c r="E491" s="60">
        <f t="shared" si="126"/>
        <v>2337338.9900000002</v>
      </c>
      <c r="F491" s="45">
        <f t="shared" si="109"/>
        <v>192.22550250282509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1215935.95</v>
      </c>
      <c r="E502" s="60">
        <f t="shared" si="129"/>
        <v>2337338.9900000002</v>
      </c>
      <c r="F502" s="45">
        <f t="shared" si="109"/>
        <v>192.22550250282509</v>
      </c>
    </row>
    <row r="503" spans="1:6" ht="12.75" customHeight="1" x14ac:dyDescent="0.2">
      <c r="A503" s="63">
        <v>8443</v>
      </c>
      <c r="B503" s="64" t="s">
        <v>966</v>
      </c>
      <c r="C503" s="247" t="s">
        <v>967</v>
      </c>
      <c r="D503" s="194">
        <v>1215935.95</v>
      </c>
      <c r="E503" s="194">
        <v>2337338.9900000002</v>
      </c>
      <c r="F503" s="45">
        <f t="shared" si="109"/>
        <v>192.22550250282509</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106944.26000000001</v>
      </c>
      <c r="E535" s="60">
        <f>E536+E571+E584+E597+E629</f>
        <v>99542.16</v>
      </c>
      <c r="F535" s="45">
        <f t="shared" si="109"/>
        <v>93.078543906891312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106944.26000000001</v>
      </c>
      <c r="E597" s="60">
        <f t="shared" si="152"/>
        <v>99542.16</v>
      </c>
      <c r="F597" s="45">
        <f t="shared" si="109"/>
        <v>93.078543906891312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99542.16</v>
      </c>
      <c r="E609" s="60">
        <f t="shared" si="156"/>
        <v>99542.16</v>
      </c>
      <c r="F609" s="45">
        <f t="shared" si="109"/>
        <v>100</v>
      </c>
    </row>
    <row r="610" spans="1:6" ht="24" x14ac:dyDescent="0.2">
      <c r="A610" s="63">
        <v>5443</v>
      </c>
      <c r="B610" s="64" t="s">
        <v>1170</v>
      </c>
      <c r="C610" s="247" t="s">
        <v>1171</v>
      </c>
      <c r="D610" s="194">
        <v>99542.16</v>
      </c>
      <c r="E610" s="194">
        <v>99542.16</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7402.1</v>
      </c>
      <c r="E621" s="60">
        <f t="shared" si="158"/>
        <v>0</v>
      </c>
      <c r="F621" s="45">
        <f t="shared" si="109"/>
        <v>0</v>
      </c>
    </row>
    <row r="622" spans="1:6" ht="12.75" customHeight="1" x14ac:dyDescent="0.2">
      <c r="A622" s="63">
        <v>5471</v>
      </c>
      <c r="B622" s="64" t="s">
        <v>1194</v>
      </c>
      <c r="C622" s="247" t="s">
        <v>1195</v>
      </c>
      <c r="D622" s="194">
        <v>7402.1</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1108991.69</v>
      </c>
      <c r="E639" s="60">
        <f>IF(E430-E535&gt;=0,E430-E535,0)</f>
        <v>2237796.83</v>
      </c>
      <c r="F639" s="45">
        <f t="shared" si="109"/>
        <v>201.78661843714991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5020669.9400000004</v>
      </c>
      <c r="E643" s="60">
        <f>E422+E430</f>
        <v>6315651.4100000001</v>
      </c>
      <c r="F643" s="45">
        <f t="shared" si="109"/>
        <v>125.79300144155661</v>
      </c>
    </row>
    <row r="644" spans="1:6" ht="12.75" customHeight="1" x14ac:dyDescent="0.2">
      <c r="A644" s="63" t="s">
        <v>582</v>
      </c>
      <c r="B644" s="64" t="s">
        <v>1238</v>
      </c>
      <c r="C644" s="247" t="s">
        <v>1239</v>
      </c>
      <c r="D644" s="60">
        <f>D423+D535</f>
        <v>4967924.75</v>
      </c>
      <c r="E644" s="60">
        <f>E423+E535</f>
        <v>7403618.8000000007</v>
      </c>
      <c r="F644" s="45">
        <f t="shared" si="109"/>
        <v>149.02840064153551</v>
      </c>
    </row>
    <row r="645" spans="1:6" ht="12.75" customHeight="1" x14ac:dyDescent="0.2">
      <c r="A645" s="63" t="s">
        <v>582</v>
      </c>
      <c r="B645" s="64" t="s">
        <v>1240</v>
      </c>
      <c r="C645" s="247" t="s">
        <v>1241</v>
      </c>
      <c r="D645" s="60">
        <f t="shared" ref="D645:E645" si="163">IF(D643&gt;=D644,D643-D644,0)</f>
        <v>52745.19000000041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1087967.3900000006</v>
      </c>
      <c r="F646" s="45" t="str">
        <f t="shared" si="109"/>
        <v>-</v>
      </c>
    </row>
    <row r="647" spans="1:6" ht="24" x14ac:dyDescent="0.2">
      <c r="A647" s="251" t="s">
        <v>1244</v>
      </c>
      <c r="B647" s="64" t="s">
        <v>1245</v>
      </c>
      <c r="C647" s="252" t="s">
        <v>1244</v>
      </c>
      <c r="D647" s="60">
        <f>IF(D426-D427+D641-D642&gt;=0,D426-D427+D641-D642,0)</f>
        <v>170442.14</v>
      </c>
      <c r="E647" s="60">
        <f>IF(E426-E427+E641-E642&gt;=0,E426-E427+E641-E642,0)</f>
        <v>223618.23</v>
      </c>
      <c r="F647" s="45">
        <f t="shared" si="109"/>
        <v>131.19891008174386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223187.33000000042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864349.16000000061</v>
      </c>
      <c r="F650" s="45" t="str">
        <f t="shared" si="109"/>
        <v>-</v>
      </c>
    </row>
    <row r="651" spans="1:6" ht="24" x14ac:dyDescent="0.2">
      <c r="A651" s="249" t="s">
        <v>1252</v>
      </c>
      <c r="B651" s="184" t="s">
        <v>1253</v>
      </c>
      <c r="C651" s="250" t="s">
        <v>1252</v>
      </c>
      <c r="D651" s="196">
        <v>39511.410000000003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260984.75</v>
      </c>
      <c r="E653" s="194">
        <v>412563.88</v>
      </c>
      <c r="F653" s="45">
        <f t="shared" ref="F653:F740" si="167">IF(D653&lt;&gt;0,IF(E653/D653&gt;=100,"&gt;&gt;100",E653/D653*100),"-")</f>
        <v>158.07968856417855</v>
      </c>
    </row>
    <row r="654" spans="1:6" ht="12.75" customHeight="1" x14ac:dyDescent="0.2">
      <c r="A654" s="63" t="s">
        <v>1257</v>
      </c>
      <c r="B654" s="64" t="s">
        <v>1258</v>
      </c>
      <c r="C654" s="247" t="s">
        <v>1257</v>
      </c>
      <c r="D654" s="194">
        <v>4423444.88</v>
      </c>
      <c r="E654" s="194">
        <v>5263108.09</v>
      </c>
      <c r="F654" s="45">
        <f t="shared" si="167"/>
        <v>118.98211083846488</v>
      </c>
    </row>
    <row r="655" spans="1:6" ht="12.75" customHeight="1" x14ac:dyDescent="0.2">
      <c r="A655" s="63" t="s">
        <v>1259</v>
      </c>
      <c r="B655" s="64" t="s">
        <v>1260</v>
      </c>
      <c r="C655" s="247" t="s">
        <v>1259</v>
      </c>
      <c r="D655" s="194">
        <v>4271865.75</v>
      </c>
      <c r="E655" s="194">
        <v>5573883.8300000001</v>
      </c>
      <c r="F655" s="45">
        <f t="shared" si="167"/>
        <v>130.47890912770376</v>
      </c>
    </row>
    <row r="656" spans="1:6" ht="24" x14ac:dyDescent="0.2">
      <c r="A656" s="63">
        <v>11</v>
      </c>
      <c r="B656" s="64" t="s">
        <v>1261</v>
      </c>
      <c r="C656" s="247" t="s">
        <v>1262</v>
      </c>
      <c r="D656" s="60">
        <f t="shared" ref="D656:E656" si="168">+D653+D654-D655</f>
        <v>412563.87999999989</v>
      </c>
      <c r="E656" s="60">
        <f t="shared" si="168"/>
        <v>101788.13999999966</v>
      </c>
      <c r="F656" s="45">
        <f t="shared" si="167"/>
        <v>24.672091992153963</v>
      </c>
    </row>
    <row r="657" spans="1:6" ht="24" x14ac:dyDescent="0.2">
      <c r="A657" s="63" t="s">
        <v>582</v>
      </c>
      <c r="B657" s="64" t="s">
        <v>1263</v>
      </c>
      <c r="C657" s="247" t="s">
        <v>1264</v>
      </c>
      <c r="D657" s="253">
        <v>8</v>
      </c>
      <c r="E657" s="253">
        <v>9</v>
      </c>
      <c r="F657" s="45">
        <f t="shared" si="167"/>
        <v>112.5</v>
      </c>
    </row>
    <row r="658" spans="1:6" ht="24" x14ac:dyDescent="0.2">
      <c r="A658" s="63" t="s">
        <v>582</v>
      </c>
      <c r="B658" s="64" t="s">
        <v>1265</v>
      </c>
      <c r="C658" s="247" t="s">
        <v>1266</v>
      </c>
      <c r="D658" s="253">
        <v>10</v>
      </c>
      <c r="E658" s="253">
        <v>12</v>
      </c>
      <c r="F658" s="45">
        <f t="shared" si="167"/>
        <v>120</v>
      </c>
    </row>
    <row r="659" spans="1:6" ht="12.75" customHeight="1" x14ac:dyDescent="0.2">
      <c r="A659" s="63" t="s">
        <v>582</v>
      </c>
      <c r="B659" s="64" t="s">
        <v>1267</v>
      </c>
      <c r="C659" s="247" t="s">
        <v>1268</v>
      </c>
      <c r="D659" s="253">
        <v>8</v>
      </c>
      <c r="E659" s="253">
        <v>8</v>
      </c>
      <c r="F659" s="45">
        <f t="shared" si="167"/>
        <v>100</v>
      </c>
    </row>
    <row r="660" spans="1:6" ht="12.75" customHeight="1" x14ac:dyDescent="0.2">
      <c r="A660" s="63" t="s">
        <v>582</v>
      </c>
      <c r="B660" s="64" t="s">
        <v>1269</v>
      </c>
      <c r="C660" s="247" t="s">
        <v>1270</v>
      </c>
      <c r="D660" s="253">
        <v>10</v>
      </c>
      <c r="E660" s="253">
        <v>12</v>
      </c>
      <c r="F660" s="45">
        <f t="shared" si="167"/>
        <v>120</v>
      </c>
    </row>
    <row r="661" spans="1:6" ht="24" x14ac:dyDescent="0.2">
      <c r="A661" s="63" t="s">
        <v>1271</v>
      </c>
      <c r="B661" s="64" t="s">
        <v>1272</v>
      </c>
      <c r="C661" s="247" t="s">
        <v>1273</v>
      </c>
      <c r="D661" s="194">
        <v>19943.09</v>
      </c>
      <c r="E661" s="194">
        <v>23214.97</v>
      </c>
      <c r="F661" s="45">
        <f t="shared" si="167"/>
        <v>116.40608351062951</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32113.599999999999</v>
      </c>
      <c r="F663" s="71" t="str">
        <f t="shared" si="167"/>
        <v>-</v>
      </c>
    </row>
    <row r="664" spans="1:6" ht="12.75" customHeight="1" x14ac:dyDescent="0.2">
      <c r="A664" s="70" t="s">
        <v>1278</v>
      </c>
      <c r="B664" s="65" t="s">
        <v>1279</v>
      </c>
      <c r="C664" s="277" t="s">
        <v>1278</v>
      </c>
      <c r="D664" s="192">
        <v>0</v>
      </c>
      <c r="E664" s="192">
        <v>289722.88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293763.81</v>
      </c>
      <c r="E669" s="194">
        <v>79476</v>
      </c>
      <c r="F669" s="45">
        <f t="shared" si="167"/>
        <v>27.054387672872299</v>
      </c>
    </row>
    <row r="670" spans="1:6" ht="12.75" customHeight="1" x14ac:dyDescent="0.2">
      <c r="A670" s="63">
        <v>63312</v>
      </c>
      <c r="B670" s="64" t="s">
        <v>1290</v>
      </c>
      <c r="C670" s="247" t="s">
        <v>1291</v>
      </c>
      <c r="D670" s="194">
        <v>35000</v>
      </c>
      <c r="E670" s="194">
        <v>17581.560000000001</v>
      </c>
      <c r="F670" s="45">
        <f t="shared" si="167"/>
        <v>50.233028571428576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47843.88</v>
      </c>
      <c r="F673" s="45" t="str">
        <f t="shared" si="167"/>
        <v>-</v>
      </c>
    </row>
    <row r="674" spans="1:6" ht="12.75" customHeight="1" x14ac:dyDescent="0.2">
      <c r="A674" s="63">
        <v>63322</v>
      </c>
      <c r="B674" s="64" t="s">
        <v>1298</v>
      </c>
      <c r="C674" s="247" t="s">
        <v>1299</v>
      </c>
      <c r="D674" s="194">
        <v>0</v>
      </c>
      <c r="E674" s="194">
        <v>94998.63</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1865.19</v>
      </c>
      <c r="E684" s="192">
        <v>742.01</v>
      </c>
      <c r="F684" s="71">
        <f t="shared" si="167"/>
        <v>39.782006122700636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13905.26</v>
      </c>
      <c r="E702" s="192">
        <v>0</v>
      </c>
      <c r="F702" s="71">
        <f t="shared" si="167"/>
        <v>0</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856839.14</v>
      </c>
      <c r="E706" s="192">
        <v>160455.74</v>
      </c>
      <c r="F706" s="71">
        <f t="shared" si="167"/>
        <v>18.726471808932537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12.04</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59516.959999999999</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29096.74</v>
      </c>
      <c r="E724" s="192">
        <v>28385.25</v>
      </c>
      <c r="F724" s="71">
        <f t="shared" si="167"/>
        <v>97.554743246150593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112.5</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1041.44</v>
      </c>
      <c r="F733" s="71" t="str">
        <f t="shared" si="167"/>
        <v>-</v>
      </c>
    </row>
    <row r="734" spans="1:6" ht="12.75" customHeight="1" x14ac:dyDescent="0.2">
      <c r="A734" s="70">
        <v>32121</v>
      </c>
      <c r="B734" s="65" t="s">
        <v>1398</v>
      </c>
      <c r="C734" s="278" t="s">
        <v>1399</v>
      </c>
      <c r="D734" s="192">
        <v>1121.24</v>
      </c>
      <c r="E734" s="192">
        <v>1231.6300000000001</v>
      </c>
      <c r="F734" s="71">
        <f t="shared" si="167"/>
        <v>109.8453497913025</v>
      </c>
    </row>
    <row r="735" spans="1:6" ht="12.75" customHeight="1" x14ac:dyDescent="0.2">
      <c r="A735" s="63" t="s">
        <v>1400</v>
      </c>
      <c r="B735" s="64" t="s">
        <v>1401</v>
      </c>
      <c r="C735" s="247" t="s">
        <v>1400</v>
      </c>
      <c r="D735" s="194">
        <v>6317.6</v>
      </c>
      <c r="E735" s="194">
        <v>3158.8</v>
      </c>
      <c r="F735" s="45">
        <f t="shared" si="167"/>
        <v>50</v>
      </c>
    </row>
    <row r="736" spans="1:6" ht="12.75" customHeight="1" x14ac:dyDescent="0.2">
      <c r="A736" s="63" t="s">
        <v>1402</v>
      </c>
      <c r="B736" s="64" t="s">
        <v>1403</v>
      </c>
      <c r="C736" s="247" t="s">
        <v>1402</v>
      </c>
      <c r="D736" s="194">
        <v>292</v>
      </c>
      <c r="E736" s="194">
        <v>765.25</v>
      </c>
      <c r="F736" s="45">
        <f t="shared" si="167"/>
        <v>262.07191780821921</v>
      </c>
    </row>
    <row r="737" spans="1:6" ht="12.75" customHeight="1" x14ac:dyDescent="0.2">
      <c r="A737" s="63" t="s">
        <v>1404</v>
      </c>
      <c r="B737" s="64" t="s">
        <v>1405</v>
      </c>
      <c r="C737" s="247" t="s">
        <v>1404</v>
      </c>
      <c r="D737" s="194">
        <v>13061.55</v>
      </c>
      <c r="E737" s="194">
        <v>5567.75</v>
      </c>
      <c r="F737" s="45">
        <f t="shared" si="167"/>
        <v>42.627023592146415</v>
      </c>
    </row>
    <row r="738" spans="1:6" ht="12.75" customHeight="1" x14ac:dyDescent="0.2">
      <c r="A738" s="63" t="s">
        <v>1406</v>
      </c>
      <c r="B738" s="64" t="s">
        <v>1407</v>
      </c>
      <c r="C738" s="247" t="s">
        <v>1406</v>
      </c>
      <c r="D738" s="194">
        <v>42961.95</v>
      </c>
      <c r="E738" s="194">
        <v>53614.42</v>
      </c>
      <c r="F738" s="45">
        <f t="shared" si="167"/>
        <v>124.79512685062015</v>
      </c>
    </row>
    <row r="739" spans="1:6" ht="12.75" customHeight="1" x14ac:dyDescent="0.2">
      <c r="A739" s="70" t="s">
        <v>1408</v>
      </c>
      <c r="B739" s="65" t="s">
        <v>1409</v>
      </c>
      <c r="C739" s="278" t="s">
        <v>1408</v>
      </c>
      <c r="D739" s="192">
        <v>778.11</v>
      </c>
      <c r="E739" s="192">
        <v>578.82000000000005</v>
      </c>
      <c r="F739" s="71">
        <f t="shared" si="167"/>
        <v>74.387940008482104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5845.59</v>
      </c>
      <c r="E741" s="192">
        <v>21175.7</v>
      </c>
      <c r="F741" s="71">
        <f t="shared" ref="F741:F1006" si="169">IF(D741&lt;&gt;0,IF(E741/D741&gt;=100,"&gt;&gt;100",E741/D741*100),"-")</f>
        <v>362.25085919470916</v>
      </c>
    </row>
    <row r="742" spans="1:6" ht="12.75" customHeight="1" x14ac:dyDescent="0.2">
      <c r="A742" s="70" t="s">
        <v>1414</v>
      </c>
      <c r="B742" s="65" t="s">
        <v>1415</v>
      </c>
      <c r="C742" s="278" t="s">
        <v>1414</v>
      </c>
      <c r="D742" s="192">
        <v>796.35</v>
      </c>
      <c r="E742" s="192">
        <v>1696.94</v>
      </c>
      <c r="F742" s="71">
        <f t="shared" si="169"/>
        <v>213.08972185596784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24308.33</v>
      </c>
      <c r="E760" s="194">
        <v>86770.17</v>
      </c>
      <c r="F760" s="45">
        <f t="shared" si="169"/>
        <v>356.95652477977711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8725.2900000000009</v>
      </c>
      <c r="E777" s="192">
        <v>7040.48</v>
      </c>
      <c r="F777" s="71">
        <f t="shared" si="169"/>
        <v>80.690498539303562</v>
      </c>
    </row>
    <row r="778" spans="1:6" ht="12.75" customHeight="1" x14ac:dyDescent="0.2">
      <c r="A778" s="70">
        <v>35232</v>
      </c>
      <c r="B778" s="65" t="s">
        <v>1486</v>
      </c>
      <c r="C778" s="278" t="s">
        <v>1487</v>
      </c>
      <c r="D778" s="192">
        <v>800</v>
      </c>
      <c r="E778" s="192">
        <v>0</v>
      </c>
      <c r="F778" s="71">
        <f t="shared" si="169"/>
        <v>0</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91485.21</v>
      </c>
      <c r="E781" s="192">
        <v>181901.4</v>
      </c>
      <c r="F781" s="71">
        <f t="shared" si="169"/>
        <v>198.83148325286675</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9640</v>
      </c>
      <c r="E843" s="194">
        <v>13130</v>
      </c>
      <c r="F843" s="45">
        <f t="shared" si="169"/>
        <v>136.20331950207469</v>
      </c>
    </row>
    <row r="844" spans="1:6" ht="12.75" customHeight="1" x14ac:dyDescent="0.2">
      <c r="A844" s="63" t="s">
        <v>1617</v>
      </c>
      <c r="B844" s="64" t="s">
        <v>1618</v>
      </c>
      <c r="C844" s="247" t="s">
        <v>1617</v>
      </c>
      <c r="D844" s="194">
        <v>370</v>
      </c>
      <c r="E844" s="194">
        <v>1380</v>
      </c>
      <c r="F844" s="45">
        <f t="shared" si="169"/>
        <v>372.97297297297297</v>
      </c>
    </row>
    <row r="845" spans="1:6" ht="12.75" customHeight="1" x14ac:dyDescent="0.2">
      <c r="A845" s="63" t="s">
        <v>1619</v>
      </c>
      <c r="B845" s="64" t="s">
        <v>1620</v>
      </c>
      <c r="C845" s="247" t="s">
        <v>1619</v>
      </c>
      <c r="D845" s="194">
        <v>19620</v>
      </c>
      <c r="E845" s="194">
        <v>21600</v>
      </c>
      <c r="F845" s="45">
        <f t="shared" si="169"/>
        <v>110.09174311926606</v>
      </c>
    </row>
    <row r="846" spans="1:6" ht="12.75" customHeight="1" x14ac:dyDescent="0.2">
      <c r="A846" s="63">
        <v>37215</v>
      </c>
      <c r="B846" s="64" t="s">
        <v>1621</v>
      </c>
      <c r="C846" s="247" t="s">
        <v>1622</v>
      </c>
      <c r="D846" s="194">
        <v>59530</v>
      </c>
      <c r="E846" s="194">
        <v>72940</v>
      </c>
      <c r="F846" s="45">
        <f t="shared" si="169"/>
        <v>122.52645724844615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39500</v>
      </c>
      <c r="E848" s="194">
        <v>40600</v>
      </c>
      <c r="F848" s="45">
        <f t="shared" si="169"/>
        <v>102.78481012658227</v>
      </c>
    </row>
    <row r="849" spans="1:6" ht="12.75" customHeight="1" x14ac:dyDescent="0.2">
      <c r="A849" s="63">
        <v>37218</v>
      </c>
      <c r="B849" s="64" t="s">
        <v>1627</v>
      </c>
      <c r="C849" s="247" t="s">
        <v>1628</v>
      </c>
      <c r="D849" s="194">
        <v>870</v>
      </c>
      <c r="E849" s="194">
        <v>900</v>
      </c>
      <c r="F849" s="45">
        <f t="shared" si="169"/>
        <v>103.44827586206897</v>
      </c>
    </row>
    <row r="850" spans="1:6" ht="12.75" customHeight="1" x14ac:dyDescent="0.2">
      <c r="A850" s="63">
        <v>37219</v>
      </c>
      <c r="B850" s="64" t="s">
        <v>1629</v>
      </c>
      <c r="C850" s="247" t="s">
        <v>1630</v>
      </c>
      <c r="D850" s="194">
        <v>0</v>
      </c>
      <c r="E850" s="194">
        <v>1800</v>
      </c>
      <c r="F850" s="45" t="str">
        <f t="shared" si="169"/>
        <v>-</v>
      </c>
    </row>
    <row r="851" spans="1:6" ht="12.75" customHeight="1" x14ac:dyDescent="0.2">
      <c r="A851" s="63">
        <v>37221</v>
      </c>
      <c r="B851" s="64" t="s">
        <v>1631</v>
      </c>
      <c r="C851" s="247" t="s">
        <v>1632</v>
      </c>
      <c r="D851" s="194">
        <v>9556.08</v>
      </c>
      <c r="E851" s="194">
        <v>9556.08</v>
      </c>
      <c r="F851" s="45">
        <f t="shared" si="169"/>
        <v>100</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6783.36</v>
      </c>
      <c r="E853" s="194">
        <v>16236.1</v>
      </c>
      <c r="F853" s="45">
        <f t="shared" si="169"/>
        <v>239.35188461175585</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36749.58</v>
      </c>
      <c r="E855" s="194">
        <v>28420.15</v>
      </c>
      <c r="F855" s="45">
        <f t="shared" si="169"/>
        <v>77.334625320888023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185001.3</v>
      </c>
      <c r="E857" s="194">
        <v>232671.68</v>
      </c>
      <c r="F857" s="45">
        <f t="shared" si="169"/>
        <v>125.76759190340825</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1215935.95</v>
      </c>
      <c r="E913" s="192">
        <v>2337338.9900000002</v>
      </c>
      <c r="F913" s="71">
        <f t="shared" si="169"/>
        <v>192.22550250282509</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99542.16</v>
      </c>
      <c r="E981" s="192">
        <v>99542.16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7402.1</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13158291.889999999</v>
      </c>
      <c r="E6" s="180">
        <f t="shared" si="0"/>
        <v>16669479.93</v>
      </c>
      <c r="F6" s="181">
        <f t="shared" ref="F6:F298" si="1">IF(D6&gt;0,IF(E6/D6&gt;=100,"&gt;&gt;100",E6/D6*100),"-")</f>
        <v>126.68422367699887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11382642.229999999</v>
      </c>
      <c r="E7" s="79">
        <f t="shared" si="2"/>
        <v>14942746.07</v>
      </c>
      <c r="F7" s="71">
        <f t="shared" si="1"/>
        <v>131.27660316527405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1797728.15</v>
      </c>
      <c r="E8" s="79">
        <f>E9+E10-E11</f>
        <v>1818691.5099999998</v>
      </c>
      <c r="F8" s="71">
        <f t="shared" si="1"/>
        <v>101.16610289492323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1790657.02</v>
      </c>
      <c r="E9" s="192">
        <v>1811210.38</v>
      </c>
      <c r="F9" s="71">
        <f t="shared" si="1"/>
        <v>101.14781109785054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7071.13</v>
      </c>
      <c r="E10" s="192">
        <v>7481.13</v>
      </c>
      <c r="F10" s="71">
        <f t="shared" si="1"/>
        <v>105.79822461190787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6252292.7599999988</v>
      </c>
      <c r="E12" s="79">
        <f t="shared" si="3"/>
        <v>7118763.290000001</v>
      </c>
      <c r="F12" s="71">
        <f t="shared" si="1"/>
        <v>113.85844462599992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6162887.2899999991</v>
      </c>
      <c r="E13" s="79">
        <f t="shared" si="4"/>
        <v>7008658.1600000001</v>
      </c>
      <c r="F13" s="71">
        <f t="shared" si="1"/>
        <v>113.72361411464335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566339.49</v>
      </c>
      <c r="E15" s="192">
        <v>636560.06000000006</v>
      </c>
      <c r="F15" s="71">
        <f t="shared" si="1"/>
        <v>112.3990241259708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2126793.44</v>
      </c>
      <c r="E16" s="192">
        <v>2439443.0099999998</v>
      </c>
      <c r="F16" s="71">
        <f t="shared" si="1"/>
        <v>114.70051412233056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5498851.21</v>
      </c>
      <c r="E17" s="192">
        <v>6208694.4000000004</v>
      </c>
      <c r="F17" s="71">
        <f t="shared" si="1"/>
        <v>112.90893611940449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2029096.85</v>
      </c>
      <c r="E18" s="192">
        <v>2276039.31</v>
      </c>
      <c r="F18" s="71">
        <f t="shared" si="1"/>
        <v>112.17006768306797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55684.869999999995</v>
      </c>
      <c r="E19" s="79">
        <f t="shared" si="5"/>
        <v>96261.900000000023</v>
      </c>
      <c r="F19" s="71">
        <f t="shared" si="1"/>
        <v>172.86903965116562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60769.23</v>
      </c>
      <c r="E20" s="192">
        <v>62612.38</v>
      </c>
      <c r="F20" s="71">
        <f t="shared" si="1"/>
        <v>103.03303168396241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16803.91</v>
      </c>
      <c r="E21" s="192">
        <v>17324.080000000002</v>
      </c>
      <c r="F21" s="71">
        <f t="shared" si="1"/>
        <v>103.09552955234824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30078.91</v>
      </c>
      <c r="E22" s="192">
        <v>31330.41</v>
      </c>
      <c r="F22" s="71">
        <f t="shared" si="1"/>
        <v>104.16072257937539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5481.12</v>
      </c>
      <c r="E25" s="192">
        <v>5481.12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200203.38</v>
      </c>
      <c r="E26" s="192">
        <v>263032.46000000002</v>
      </c>
      <c r="F26" s="71">
        <f t="shared" si="1"/>
        <v>131.382627006597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257651.68</v>
      </c>
      <c r="E28" s="192">
        <v>283518.55</v>
      </c>
      <c r="F28" s="71">
        <f t="shared" si="1"/>
        <v>110.03947267101073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24237.73</v>
      </c>
      <c r="E30" s="192">
        <v>24237.73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24237.73</v>
      </c>
      <c r="E34" s="192">
        <v>24237.73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33720.600000000035</v>
      </c>
      <c r="E45" s="79">
        <f t="shared" si="9"/>
        <v>13843.23000000004</v>
      </c>
      <c r="F45" s="71">
        <f t="shared" si="1"/>
        <v>41.052739275101942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18508.5</v>
      </c>
      <c r="E47" s="192">
        <v>18508.5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220030.98</v>
      </c>
      <c r="E48" s="192">
        <v>220330.98</v>
      </c>
      <c r="F48" s="71">
        <f t="shared" si="1"/>
        <v>100.13634443658796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169210.85</v>
      </c>
      <c r="E49" s="192">
        <v>169210.85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374029.73</v>
      </c>
      <c r="E50" s="192">
        <v>394207.1</v>
      </c>
      <c r="F50" s="71">
        <f t="shared" si="1"/>
        <v>105.39458988995341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1886.26</v>
      </c>
      <c r="E51" s="192">
        <v>1886.26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185011.32</v>
      </c>
      <c r="E54" s="192">
        <v>263945.75</v>
      </c>
      <c r="F54" s="71">
        <f t="shared" si="1"/>
        <v>142.66464884418963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185011.32</v>
      </c>
      <c r="E55" s="192">
        <v>263945.75</v>
      </c>
      <c r="F55" s="71">
        <f t="shared" si="1"/>
        <v>142.66464884418963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3330735.06</v>
      </c>
      <c r="E56" s="79">
        <f t="shared" si="11"/>
        <v>6003405.0099999998</v>
      </c>
      <c r="F56" s="71">
        <f t="shared" si="1"/>
        <v>180.24264619834395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3329500.74</v>
      </c>
      <c r="E57" s="192">
        <v>5604933.1299999999</v>
      </c>
      <c r="F57" s="71">
        <f t="shared" si="1"/>
        <v>168.3415493098824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1234.32</v>
      </c>
      <c r="E58" s="192">
        <v>398471.88</v>
      </c>
      <c r="F58" s="71" t="str">
        <f t="shared" si="1"/>
        <v>&gt;&gt;100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1775649.66</v>
      </c>
      <c r="E69" s="79">
        <f>E70+E82+E88+E119+E135+E147+E165+E171</f>
        <v>1726733.86</v>
      </c>
      <c r="F69" s="71">
        <f t="shared" si="1"/>
        <v>97.24518855819791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412563.88</v>
      </c>
      <c r="E70" s="79">
        <f t="shared" si="12"/>
        <v>101788.14</v>
      </c>
      <c r="F70" s="71">
        <f t="shared" si="1"/>
        <v>24.672091992154037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412563.88</v>
      </c>
      <c r="E71" s="79">
        <f t="shared" si="13"/>
        <v>101788.14</v>
      </c>
      <c r="F71" s="71">
        <f t="shared" si="1"/>
        <v>24.672091992154037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412563.88</v>
      </c>
      <c r="E73" s="192">
        <v>101788.14</v>
      </c>
      <c r="F73" s="71">
        <f t="shared" si="1"/>
        <v>24.672091992154037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28678.86</v>
      </c>
      <c r="E82" s="79">
        <f>SUM(E83:E85)-E86+E87</f>
        <v>13368.84</v>
      </c>
      <c r="F82" s="71">
        <f t="shared" si="1"/>
        <v>46.615660455122693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28678.86</v>
      </c>
      <c r="E87" s="192">
        <v>13368.84</v>
      </c>
      <c r="F87" s="71">
        <f t="shared" si="1"/>
        <v>46.615660455122693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932746.97</v>
      </c>
      <c r="E135" s="79">
        <f t="shared" si="21"/>
        <v>932746.97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932746.97</v>
      </c>
      <c r="E136" s="79">
        <f t="shared" si="22"/>
        <v>932746.97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932746.97</v>
      </c>
      <c r="E140" s="192">
        <v>932746.97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362148.53999999992</v>
      </c>
      <c r="E147" s="79">
        <f t="shared" si="24"/>
        <v>678829.91000000015</v>
      </c>
      <c r="F147" s="71">
        <f t="shared" si="1"/>
        <v>187.44515993354557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338008.56</v>
      </c>
      <c r="E148" s="192">
        <v>286766.13</v>
      </c>
      <c r="F148" s="71">
        <f t="shared" si="1"/>
        <v>84.839901687696909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150625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150625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18064.73</v>
      </c>
      <c r="E159" s="192">
        <v>20852.82</v>
      </c>
      <c r="F159" s="71">
        <f t="shared" si="1"/>
        <v>115.43388691666026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501340.79</v>
      </c>
      <c r="E160" s="192">
        <v>693494.97</v>
      </c>
      <c r="F160" s="71">
        <f t="shared" si="1"/>
        <v>138.32805625091865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199.08</v>
      </c>
      <c r="E163" s="192">
        <v>198.43</v>
      </c>
      <c r="F163" s="71">
        <f t="shared" si="1"/>
        <v>99.673498091219599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495464.62</v>
      </c>
      <c r="E164" s="192">
        <v>473107.44</v>
      </c>
      <c r="F164" s="71">
        <f t="shared" si="1"/>
        <v>95.487633405590088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39511.410000000003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39511.410000000003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13158291.889999999</v>
      </c>
      <c r="E176" s="79">
        <f>E177+E251</f>
        <v>16669479.93</v>
      </c>
      <c r="F176" s="71">
        <f t="shared" si="1"/>
        <v>126.68422367699887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2121126.35</v>
      </c>
      <c r="E177" s="79">
        <f>E178+E197+E203+E219+E247+E248</f>
        <v>5125262.5</v>
      </c>
      <c r="F177" s="71">
        <f t="shared" si="1"/>
        <v>241.62928813740871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108777.82</v>
      </c>
      <c r="E178" s="79">
        <f>SUM(E179:E181)+E185+E186+SUM(E194:E196)</f>
        <v>197011.52</v>
      </c>
      <c r="F178" s="71">
        <f t="shared" si="1"/>
        <v>181.11368659530038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39974.46</v>
      </c>
      <c r="E179" s="192">
        <v>46230.37</v>
      </c>
      <c r="F179" s="71">
        <f t="shared" si="1"/>
        <v>115.64976737646988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58134.54</v>
      </c>
      <c r="E180" s="192">
        <v>78338.720000000001</v>
      </c>
      <c r="F180" s="71">
        <f t="shared" si="1"/>
        <v>134.75417540071703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8472.2000000000007</v>
      </c>
      <c r="E181" s="79">
        <f t="shared" si="28"/>
        <v>27412.739999999998</v>
      </c>
      <c r="F181" s="71">
        <f t="shared" si="1"/>
        <v>323.56105852080918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8441.66</v>
      </c>
      <c r="E183" s="192">
        <v>27408.12</v>
      </c>
      <c r="F183" s="71">
        <f t="shared" si="1"/>
        <v>324.67690004098716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30.54</v>
      </c>
      <c r="E184" s="192">
        <v>4.62</v>
      </c>
      <c r="F184" s="71">
        <f t="shared" si="1"/>
        <v>15.12770137524558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437.85</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45000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45000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1758.77</v>
      </c>
      <c r="E196" s="192">
        <v>29.69</v>
      </c>
      <c r="F196" s="71">
        <f t="shared" si="1"/>
        <v>1.6881115779777915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149389</v>
      </c>
      <c r="E197" s="79">
        <f>SUM(E198:E202)</f>
        <v>801130.16</v>
      </c>
      <c r="F197" s="71">
        <f t="shared" si="1"/>
        <v>536.27118462537408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149389</v>
      </c>
      <c r="E199" s="192">
        <v>773597.49</v>
      </c>
      <c r="F199" s="71">
        <f t="shared" ref="F199:F202" si="30">IF(D199&gt;0,IF(E199/D199&gt;=100,"&gt;&gt;100",E199/D199*100),"-")</f>
        <v>517.84099900260389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27532.67</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1862959.53</v>
      </c>
      <c r="E219" s="79">
        <f t="shared" si="34"/>
        <v>4100756.36</v>
      </c>
      <c r="F219" s="71">
        <f t="shared" si="1"/>
        <v>220.12052832945866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1862959.53</v>
      </c>
      <c r="E220" s="79">
        <f t="shared" si="35"/>
        <v>4100756.36</v>
      </c>
      <c r="F220" s="71">
        <f t="shared" si="1"/>
        <v>220.12052832945866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1862959.53</v>
      </c>
      <c r="E225" s="192">
        <v>4100756.36</v>
      </c>
      <c r="F225" s="71">
        <f t="shared" si="1"/>
        <v>220.12052832945866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26364.46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11037165.539999999</v>
      </c>
      <c r="E251" s="79">
        <f>+E252+E255-E264+E274+E291</f>
        <v>11544217.43</v>
      </c>
      <c r="F251" s="71">
        <f t="shared" si="1"/>
        <v>104.59404081747606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10452429.67</v>
      </c>
      <c r="E252" s="79">
        <f>E253-E254</f>
        <v>11774736.68</v>
      </c>
      <c r="F252" s="71">
        <f t="shared" si="1"/>
        <v>112.65071425254564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12315389.199999999</v>
      </c>
      <c r="E253" s="192">
        <v>15875493.039999999</v>
      </c>
      <c r="F253" s="71">
        <f t="shared" si="1"/>
        <v>128.90776557837086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1862959.53</v>
      </c>
      <c r="E254" s="192">
        <v>4100756.36</v>
      </c>
      <c r="F254" s="71">
        <f t="shared" si="1"/>
        <v>220.12052832945866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223187.33000000007</v>
      </c>
      <c r="E255" s="79">
        <f>E256-E260</f>
        <v>-864349.16000000015</v>
      </c>
      <c r="F255" s="71">
        <f t="shared" si="1"/>
        <v>-387.2751916517841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1742932.06</v>
      </c>
      <c r="E256" s="79">
        <f>SUM(E257:E259)</f>
        <v>2686912.56</v>
      </c>
      <c r="F256" s="71">
        <f t="shared" si="1"/>
        <v>154.16048747189836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633940.37</v>
      </c>
      <c r="E257" s="192">
        <v>449115.73</v>
      </c>
      <c r="F257" s="71">
        <f t="shared" si="1"/>
        <v>70.845106456936946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1108991.69</v>
      </c>
      <c r="E259" s="192">
        <v>2237796.83</v>
      </c>
      <c r="F259" s="71">
        <f t="shared" si="1"/>
        <v>201.78661843714991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1519744.73</v>
      </c>
      <c r="E260" s="79">
        <f>SUM(E261:E263)</f>
        <v>3551261.72</v>
      </c>
      <c r="F260" s="71">
        <f t="shared" si="1"/>
        <v>233.67488301801848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1519744.73</v>
      </c>
      <c r="E262" s="192">
        <v>3551261.72</v>
      </c>
      <c r="F262" s="71">
        <f t="shared" si="1"/>
        <v>233.67488301801848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45000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45000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361548.54000000004</v>
      </c>
      <c r="E274" s="79">
        <f>SUM(E275:E277)+SUM(E286:E290)</f>
        <v>678829.90999999992</v>
      </c>
      <c r="F274" s="71">
        <f t="shared" si="1"/>
        <v>187.75623046354988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254577.04</v>
      </c>
      <c r="E275" s="192">
        <v>208394.77</v>
      </c>
      <c r="F275" s="71">
        <f t="shared" ref="F275:F290" si="39">IF(D275&gt;0,IF(E275/D275&gt;=100,"&gt;&gt;100",E275/D275*100),"-")</f>
        <v>81.859216369237373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150625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150625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5525.01</v>
      </c>
      <c r="E286" s="192">
        <v>9337.5400000000009</v>
      </c>
      <c r="F286" s="71">
        <f t="shared" si="39"/>
        <v>169.00494297747878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101446.49</v>
      </c>
      <c r="E287" s="192">
        <v>310472.59999999998</v>
      </c>
      <c r="F287" s="71">
        <f t="shared" si="39"/>
        <v>306.04567984560134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4989010.7699999996</v>
      </c>
      <c r="E297" s="79">
        <f t="shared" si="42"/>
        <v>11441454.140000001</v>
      </c>
      <c r="F297" s="71">
        <f t="shared" si="1"/>
        <v>229.33312168416106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4989010.7699999996</v>
      </c>
      <c r="E298" s="193">
        <v>11441454.140000001</v>
      </c>
      <c r="F298" s="75">
        <f t="shared" si="1"/>
        <v>229.33312168416106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669119.15</v>
      </c>
      <c r="E302" s="192">
        <v>907339.74</v>
      </c>
      <c r="F302" s="71">
        <f t="shared" si="43"/>
        <v>135.60211809809957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188494.01</v>
      </c>
      <c r="E303" s="192">
        <v>244597.61</v>
      </c>
      <c r="F303" s="71">
        <f t="shared" si="43"/>
        <v>129.7641288442004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6857.79</v>
      </c>
      <c r="E304" s="192">
        <v>16198.6</v>
      </c>
      <c r="F304" s="71">
        <f t="shared" si="43"/>
        <v>236.20729127021974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920.38</v>
      </c>
      <c r="E308" s="192">
        <v>6178.12</v>
      </c>
      <c r="F308" s="71">
        <f t="shared" si="43"/>
        <v>671.25752406614663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27758.48</v>
      </c>
      <c r="E309" s="192">
        <v>7190.72</v>
      </c>
      <c r="F309" s="71">
        <f t="shared" si="43"/>
        <v>25.904588435678033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684.29</v>
      </c>
      <c r="E336" s="192">
        <v>76624.100000000006</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108093.53</v>
      </c>
      <c r="E337" s="192">
        <v>120387.42</v>
      </c>
      <c r="F337" s="71">
        <f t="shared" si="43"/>
        <v>111.37338192211874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47945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149389</v>
      </c>
      <c r="E339" s="192">
        <v>753185.16</v>
      </c>
      <c r="F339" s="71">
        <f t="shared" si="43"/>
        <v>504.17712147480745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1862959.53</v>
      </c>
      <c r="E343" s="192">
        <v>4100756.36</v>
      </c>
      <c r="F343" s="71">
        <f t="shared" si="43"/>
        <v>220.12052832945866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29.69</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26311.1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53.36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430.9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4989010.7699999996</v>
      </c>
      <c r="E391" s="288">
        <v>5868459.4699999997</v>
      </c>
      <c r="F391" s="263">
        <f t="shared" si="44"/>
        <v>117.62771700731366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2981266.42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2591728.25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586464.86</v>
      </c>
      <c r="E5" s="58">
        <f t="shared" si="0"/>
        <v>642934.61</v>
      </c>
      <c r="F5" s="59">
        <f t="shared" ref="F5:F141" si="1">IF(D5&gt;0,IF(E5/D5&gt;=100,"&gt;&gt;100",E5/D5*100),"-")</f>
        <v>109.62883777895918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584963.86</v>
      </c>
      <c r="E6" s="60">
        <f t="shared" si="2"/>
        <v>640161.29</v>
      </c>
      <c r="F6" s="45">
        <f t="shared" si="1"/>
        <v>109.43604105730567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584963.86</v>
      </c>
      <c r="E7" s="194">
        <v>640161.29</v>
      </c>
      <c r="F7" s="45">
        <f t="shared" si="1"/>
        <v>109.43604105730567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1501</v>
      </c>
      <c r="E13" s="60">
        <f t="shared" si="4"/>
        <v>2773.32</v>
      </c>
      <c r="F13" s="45">
        <f t="shared" si="1"/>
        <v>184.76482345103264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1501</v>
      </c>
      <c r="E16" s="194">
        <v>2773.32</v>
      </c>
      <c r="F16" s="45">
        <f t="shared" si="1"/>
        <v>184.76482345103264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92485.21</v>
      </c>
      <c r="E28" s="60">
        <f t="shared" si="6"/>
        <v>185588.9</v>
      </c>
      <c r="F28" s="45">
        <f t="shared" si="1"/>
        <v>200.66873395216379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91485.21</v>
      </c>
      <c r="E30" s="194">
        <v>181901.4</v>
      </c>
      <c r="F30" s="45">
        <f t="shared" si="1"/>
        <v>198.83148325286675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1000</v>
      </c>
      <c r="E34" s="194">
        <v>3687.5</v>
      </c>
      <c r="F34" s="45">
        <f t="shared" si="1"/>
        <v>368.75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125504.84</v>
      </c>
      <c r="E35" s="60">
        <f t="shared" si="7"/>
        <v>349064.33</v>
      </c>
      <c r="F35" s="45">
        <f t="shared" si="1"/>
        <v>278.12818214819447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35050.97</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35050.97</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9525.2900000000009</v>
      </c>
      <c r="E39" s="60">
        <f t="shared" si="9"/>
        <v>25790.48</v>
      </c>
      <c r="F39" s="45">
        <f t="shared" si="1"/>
        <v>270.7579506765673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9525.2900000000009</v>
      </c>
      <c r="E40" s="194">
        <v>25790.48</v>
      </c>
      <c r="F40" s="45">
        <f t="shared" si="1"/>
        <v>270.7579506765673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115979.55</v>
      </c>
      <c r="E61" s="60">
        <f t="shared" si="13"/>
        <v>160558.93</v>
      </c>
      <c r="F61" s="45">
        <f t="shared" si="1"/>
        <v>138.43727622671409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115979.55</v>
      </c>
      <c r="E64" s="194">
        <v>160558.93</v>
      </c>
      <c r="F64" s="45">
        <f t="shared" si="1"/>
        <v>138.43727622671409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127663.95</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168579.41</v>
      </c>
      <c r="E75" s="60">
        <f t="shared" si="15"/>
        <v>328812.88</v>
      </c>
      <c r="F75" s="45">
        <f t="shared" si="1"/>
        <v>195.04925304934926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142676.09</v>
      </c>
      <c r="E76" s="194">
        <v>166127.75</v>
      </c>
      <c r="F76" s="45">
        <f t="shared" si="1"/>
        <v>116.43699375277245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132671.67999999999</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25903.32</v>
      </c>
      <c r="E81" s="194">
        <v>30013.45</v>
      </c>
      <c r="F81" s="45">
        <f t="shared" si="1"/>
        <v>115.86719385777577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1242005.9200000002</v>
      </c>
      <c r="E82" s="60">
        <f t="shared" si="16"/>
        <v>1071798.1000000001</v>
      </c>
      <c r="F82" s="45">
        <f t="shared" si="1"/>
        <v>86.295731988137376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1148543.33</v>
      </c>
      <c r="E84" s="194">
        <v>956128.77</v>
      </c>
      <c r="F84" s="45">
        <f t="shared" si="1"/>
        <v>83.24707871491448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53253.13</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93462.59</v>
      </c>
      <c r="E86" s="194">
        <v>62416.2</v>
      </c>
      <c r="F86" s="45">
        <f t="shared" si="1"/>
        <v>66.782014065734757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9439.74</v>
      </c>
      <c r="E89" s="60">
        <f t="shared" si="17"/>
        <v>18445.37</v>
      </c>
      <c r="F89" s="45">
        <f t="shared" si="1"/>
        <v>195.40125045816939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9439.74</v>
      </c>
      <c r="E104" s="194">
        <v>18445.37</v>
      </c>
      <c r="F104" s="45">
        <f t="shared" si="1"/>
        <v>195.40125045816939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191718.37</v>
      </c>
      <c r="E107" s="60">
        <f t="shared" si="21"/>
        <v>251768.06</v>
      </c>
      <c r="F107" s="45">
        <f t="shared" si="1"/>
        <v>131.3218237772416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104987.22</v>
      </c>
      <c r="E108" s="194">
        <v>186508.77</v>
      </c>
      <c r="F108" s="45">
        <f t="shared" si="1"/>
        <v>177.64902242387214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86731.15</v>
      </c>
      <c r="E109" s="194">
        <v>54759.29</v>
      </c>
      <c r="F109" s="45">
        <f t="shared" si="1"/>
        <v>63.136819931477916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10500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2334234.2599999998</v>
      </c>
      <c r="E114" s="60">
        <f t="shared" si="22"/>
        <v>4298292.0599999996</v>
      </c>
      <c r="F114" s="45">
        <f t="shared" si="1"/>
        <v>184.14141775127575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2274704.2599999998</v>
      </c>
      <c r="E115" s="60">
        <f t="shared" si="23"/>
        <v>4225352.0599999996</v>
      </c>
      <c r="F115" s="45">
        <f t="shared" si="1"/>
        <v>185.75390807066938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2230539.65</v>
      </c>
      <c r="E116" s="194">
        <v>4169805.29</v>
      </c>
      <c r="F116" s="45">
        <f t="shared" si="1"/>
        <v>186.94154528927561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44164.61</v>
      </c>
      <c r="E117" s="194">
        <v>55546.77</v>
      </c>
      <c r="F117" s="45">
        <f t="shared" si="1"/>
        <v>125.77212840779075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59530</v>
      </c>
      <c r="E128" s="194">
        <v>72940</v>
      </c>
      <c r="F128" s="45">
        <f t="shared" si="1"/>
        <v>122.52645724844615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110547.88</v>
      </c>
      <c r="E129" s="60">
        <f t="shared" si="26"/>
        <v>157372.33000000002</v>
      </c>
      <c r="F129" s="45">
        <f t="shared" si="1"/>
        <v>142.35671457471642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9410</v>
      </c>
      <c r="E130" s="60">
        <f t="shared" si="27"/>
        <v>13760</v>
      </c>
      <c r="F130" s="45">
        <f t="shared" si="1"/>
        <v>146.22741764080763</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9040</v>
      </c>
      <c r="E131" s="194">
        <v>12380</v>
      </c>
      <c r="F131" s="45">
        <f t="shared" si="1"/>
        <v>136.94690265486727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370</v>
      </c>
      <c r="E132" s="194">
        <v>1380</v>
      </c>
      <c r="F132" s="45">
        <f t="shared" si="1"/>
        <v>372.97297297297297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19620</v>
      </c>
      <c r="E133" s="194">
        <v>30350</v>
      </c>
      <c r="F133" s="45">
        <f t="shared" si="1"/>
        <v>154.68909276248726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39500</v>
      </c>
      <c r="E135" s="194">
        <v>40600</v>
      </c>
      <c r="F135" s="45">
        <f t="shared" si="1"/>
        <v>102.78481012658227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870</v>
      </c>
      <c r="E136" s="194">
        <v>900</v>
      </c>
      <c r="F136" s="45">
        <f t="shared" si="1"/>
        <v>103.44827586206897</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6783.36</v>
      </c>
      <c r="E137" s="194">
        <v>16236.1</v>
      </c>
      <c r="F137" s="45">
        <f t="shared" si="1"/>
        <v>239.35188461175585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34364.519999999997</v>
      </c>
      <c r="E140" s="194">
        <v>55526.23</v>
      </c>
      <c r="F140" s="45">
        <f t="shared" si="1"/>
        <v>161.58011227859436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4860980.49</v>
      </c>
      <c r="E141" s="81">
        <f t="shared" si="28"/>
        <v>7304076.6400000006</v>
      </c>
      <c r="F141" s="61">
        <f t="shared" si="1"/>
        <v>150.25932844260399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335421.77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288783.46000000002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288783.46000000002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288783.46000000002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46638.31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46638.31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46638.31</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2121126.35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10236075.549999999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3330832.64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596168.18999999994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1528589.69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92168.2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34704.43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234196.28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206562.33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638413.82999999996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29.69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3914226.46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2804354.01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2804354.01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186662.44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7231939.3999999994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3240840.17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589912.28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1508385.51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73227.66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35142.28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189196.28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206562.33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638413.82999999996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3262485.3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566557.18000000005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566557.18000000005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162056.75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5125262.4999999991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124569.1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76624.100000000006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31624.1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20913.099999999999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10399.290000000001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311.70999999999998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45000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45000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47945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47945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5000693.3999999994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120387.42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753185.16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4100756.36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26364.46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34170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Lonić</cp:lastModifiedBy>
  <cp:lastPrinted>2026-02-28T13:03:39Z</cp:lastPrinted>
  <dcterms:created xsi:type="dcterms:W3CDTF">2022-04-01T05:14:30Z</dcterms:created>
  <dcterms:modified xsi:type="dcterms:W3CDTF">2026-02-28T13:20:43Z</dcterms:modified>
</cp:coreProperties>
</file>