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VIJEĆA\VIJEĆE VI\16 sjednica 14 12 2023 br 5\"/>
    </mc:Choice>
  </mc:AlternateContent>
  <xr:revisionPtr revIDLastSave="0" documentId="13_ncr:1_{C62AE7D9-3D0E-4C9B-B5B9-E3355BE7D436}" xr6:coauthVersionLast="44" xr6:coauthVersionMax="47" xr10:uidLastSave="{00000000-0000-0000-0000-000000000000}"/>
  <bookViews>
    <workbookView xWindow="-120" yWindow="-120" windowWidth="19440" windowHeight="15000" firstSheet="2" activeTab="5" xr2:uid="{577AF2DB-3406-4CB8-A030-F0DAEF654539}"/>
  </bookViews>
  <sheets>
    <sheet name="Sažetak" sheetId="6" r:id="rId1"/>
    <sheet name="A. Račun prih i rashoda" sheetId="5" r:id="rId2"/>
    <sheet name="B. Račun financiranja" sheetId="4" r:id="rId3"/>
    <sheet name="C. Rasp. sred. iz preth godina" sheetId="3" r:id="rId4"/>
    <sheet name="Funkcijska " sheetId="2" r:id="rId5"/>
    <sheet name="Posebni dio 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1" i="6" l="1"/>
  <c r="F30" i="6"/>
  <c r="F32" i="6" s="1"/>
  <c r="D23" i="6"/>
  <c r="F22" i="6"/>
  <c r="F21" i="6"/>
  <c r="D20" i="6"/>
  <c r="F19" i="6"/>
  <c r="F18" i="6"/>
  <c r="C41" i="6"/>
  <c r="E38" i="6" s="1"/>
  <c r="C32" i="6"/>
  <c r="E24" i="6"/>
  <c r="C23" i="6"/>
  <c r="C20" i="6"/>
  <c r="F93" i="5"/>
  <c r="F9" i="2"/>
  <c r="C9" i="2"/>
  <c r="F23" i="6" l="1"/>
  <c r="F20" i="6"/>
  <c r="C24" i="6"/>
  <c r="C43" i="6" s="1"/>
  <c r="E40" i="6"/>
  <c r="E43" i="6" s="1"/>
  <c r="D9" i="2"/>
  <c r="F24" i="6" l="1"/>
  <c r="F43" i="6" s="1"/>
  <c r="E41" i="6"/>
  <c r="F41" i="6" l="1"/>
</calcChain>
</file>

<file path=xl/sharedStrings.xml><?xml version="1.0" encoding="utf-8"?>
<sst xmlns="http://schemas.openxmlformats.org/spreadsheetml/2006/main" count="924" uniqueCount="277">
  <si>
    <t>BROJ 
KONTA</t>
  </si>
  <si>
    <t>PROMJENA IZNOS</t>
  </si>
  <si>
    <t>PROMJENA 
POSTOTAK</t>
  </si>
  <si>
    <t xml:space="preserve">  SVEUKUPNO RASHODI / IZDACI</t>
  </si>
  <si>
    <t>Razdjel 010 PREDSTAVNIČKA, IZVRŠNA I UPRAVNA TIJELA</t>
  </si>
  <si>
    <t>Glava 01001 PREDSTAVNIČKA I IZVRŠNA TIJELA</t>
  </si>
  <si>
    <t>Program 1001 PREDSTAVNIČKA I IZVRŠNA TIJELA</t>
  </si>
  <si>
    <t>Aktivnost A100101 POSLOVANJE PREDSTAVNIČKOG I IZVRŠNOG TIJELA</t>
  </si>
  <si>
    <t>Izvor  1. OPĆI PRIHODI I PRIMICI</t>
  </si>
  <si>
    <t>Izvor  1.1. OPĆI PRIHODI</t>
  </si>
  <si>
    <t>32</t>
  </si>
  <si>
    <t>Materijalni rashodi</t>
  </si>
  <si>
    <t>Aktivnost A100102 POKROVITELJSTVO POLITIČKIH STRANAKA</t>
  </si>
  <si>
    <t>38</t>
  </si>
  <si>
    <t>Ostali rashodi</t>
  </si>
  <si>
    <t>Program 1002 OBILJEŽAVANJE DANA OPĆINE I OSTALE OBLJETNICE</t>
  </si>
  <si>
    <t>Aktivnost A100201 OBILJEŽAVANJE DANA OPĆINE</t>
  </si>
  <si>
    <t>Aktivnost A100202 OBILJEŽAVANJE OSTALIH OBLJETNICA</t>
  </si>
  <si>
    <t>Glava 01002 JEDINSTVENI UPRAVNI ODJEL</t>
  </si>
  <si>
    <t>Program 1003 RASHODI POSLOVANJA JUO-A</t>
  </si>
  <si>
    <t>Aktivnost A100301 RASHODI ZA ZAPOSLENE JUO-A</t>
  </si>
  <si>
    <t>31</t>
  </si>
  <si>
    <t>Rashodi za zaposlene</t>
  </si>
  <si>
    <t>Aktivnost A100302 MATERIJALNI RASHODI</t>
  </si>
  <si>
    <t>Aktivnost A100304 FINANCIJSKI RASHODI I IZDACI</t>
  </si>
  <si>
    <t>34</t>
  </si>
  <si>
    <t>Financijski rashodi</t>
  </si>
  <si>
    <t>54</t>
  </si>
  <si>
    <t>Izdaci za otplatu glavnice primljenih kredita i zajmova</t>
  </si>
  <si>
    <t>Aktivnost A100305 PRORAČUNSKA PRIČUVA</t>
  </si>
  <si>
    <t>Kapitalni projekt K100303 OPREMANJE POSLOVNIH PROSTORIJA</t>
  </si>
  <si>
    <t>41</t>
  </si>
  <si>
    <t>Rashodi za nabavu neproizvedene dugotrajne imovine</t>
  </si>
  <si>
    <t>42</t>
  </si>
  <si>
    <t>Rashodi za nabavu proizvedene dugotrajne imovine</t>
  </si>
  <si>
    <t>Glava 01003 ZAŠTITA I SPAŠAVANJE</t>
  </si>
  <si>
    <t>Program 1004 ZAŠTITA I SPAŠAVANJE</t>
  </si>
  <si>
    <t>Aktivnost A100401 SUFINANCIRANJE JAVNE VATROGASNE POSTROJBE ZADAR</t>
  </si>
  <si>
    <t>36</t>
  </si>
  <si>
    <t>Pomoći dane u inozemstvo i unutar općeg proračuna</t>
  </si>
  <si>
    <t>Izvor  5. POMOĆI</t>
  </si>
  <si>
    <t>Izvor  5.1. TEKUĆE POMOĆI</t>
  </si>
  <si>
    <t>Aktivnost A100402 SUFINANCIRANJE POTREBA ZA ZAŠTITU I SPAŠAVANJE</t>
  </si>
  <si>
    <t>Glava 01004 ODRŽAVANJE KOMUNALNE INFRASTUKTURE, OSTALIH OBJEKATA I ZAŠTITA OKOLIŠA</t>
  </si>
  <si>
    <t>Program 1005 ODRŽAVANJE  KOMUNALNE INFRASTRUKTURE</t>
  </si>
  <si>
    <t>Aktivnost A100501 ODRŽAVANJE JAVNIH POVRŠINA</t>
  </si>
  <si>
    <t>Izvor  4. PRIHODI ZA POSEBNE NAMJENE</t>
  </si>
  <si>
    <t>Izvor  4.2. KOMUNALNI DOPRINOS I NAKNADA</t>
  </si>
  <si>
    <t>Izvor  4.3. OSTALI PRIHODI ZA POSEBNE NAMJENE</t>
  </si>
  <si>
    <t>Aktivnost A100502 ODRŽAVANJE JAVNIH ZELENIH POVRŠINA</t>
  </si>
  <si>
    <t>Aktivnost A100503 ODRŽAVANJE ČISTOĆE JAVNIH POVRŠINA</t>
  </si>
  <si>
    <t>Izvor  9. VIŠAK PRIHODA</t>
  </si>
  <si>
    <t>Izvor  9.1. VIŠAK PRIHODA - OPĆINA</t>
  </si>
  <si>
    <t>Aktivnost A100504 ODRŽAVANJE NERAZVRSTANIH CESTA</t>
  </si>
  <si>
    <t>Aktivnost A100505 ODRŽAVANJE GRAĐEVINA I UREĐAJA JAVNE NAMJENE</t>
  </si>
  <si>
    <t>Aktivnost A100506 ODRŽAVANJE GRAĐEVINA JAVNE ODVODNJE OBORINSKIH VODA</t>
  </si>
  <si>
    <t>Aktivnost A100507 ODRŽAVANJE JAVNE RASVJETE</t>
  </si>
  <si>
    <t>Program 1006 ODRŽAVANJE OSTALE OPĆINSKE INFRASTRUKTURE</t>
  </si>
  <si>
    <t>Aktivnost A100601 ODRŽAVANJE OSTALE OPĆINSKE INFRASTRUKTURE I OPREME</t>
  </si>
  <si>
    <t>Aktivnost A100602 BOŽIĆNO UREĐENJE OPĆINE</t>
  </si>
  <si>
    <t>Program 1007 ZAŠTITA OKOLIŠA</t>
  </si>
  <si>
    <t>Aktivnost A100701 DEZINFEKCIJA, DEZINSEKCIJA I DERATIZACIJA</t>
  </si>
  <si>
    <t>Aktivnost A100702 SANACIJA KOMUNALNOG OTPADA</t>
  </si>
  <si>
    <t>Aktivnost A100703 NAKNADA ZA SMANJENJE KOMUNALNOG OTPADA</t>
  </si>
  <si>
    <t>Aktivnost A100705 ZAŠTITA KLIME, MORA I TLA</t>
  </si>
  <si>
    <t>Glava 01005 IZGRADNJA KOMUNALNE INFRASTRUKTURE, OSTALIH OBJEKATA I PROSTORNI PLANSKI DOKUMENTI</t>
  </si>
  <si>
    <t>Program 1008 IZGRADNJA OBJEKATA I UREĐAJA KOMUNALNE INFRASTRUKTURE</t>
  </si>
  <si>
    <t>Kapitalni projekt K100801 IZGRADNJA NERAZVRSTANIH CESTA</t>
  </si>
  <si>
    <t>Izvor  4.1. NAKNADA ZA ZADRŽAVANJE NEZ. IZG. ZGRADA</t>
  </si>
  <si>
    <t>Izvor  5.2. KAPITALNE POMOĆI</t>
  </si>
  <si>
    <t>Kapitalni projekt K100802 IZGRADNJA JAVNE RASVJETE</t>
  </si>
  <si>
    <t>Kapitalni projekt K100803 IZGRADNJA JAVNIH POVRŠINA</t>
  </si>
  <si>
    <t>45</t>
  </si>
  <si>
    <t>Rashodi za dodatna ulaganja na nefinancijskoj imovini</t>
  </si>
  <si>
    <t>Kapitalni projekt K100804 IZGRADNJA GROBLJA</t>
  </si>
  <si>
    <t>Program 1009 IZGRADNJA OSTALIH OBJEKATA I OPREME</t>
  </si>
  <si>
    <t>Kapitalni projekt K100901 IZGRADNJA KANALIZACIJSKE MREŽE</t>
  </si>
  <si>
    <t>Izvor  7. PRIHODI OD PRODAJE ILI ZAMJENE NEFINANCIJSKE IMOVINE</t>
  </si>
  <si>
    <t>Izvor  7.1. PRIHODI OD PRODAJE NEPROIZVEDENE DUG. IMOVINE</t>
  </si>
  <si>
    <t>Kapitalni projekt K100902 IZGRADNJA VODOVODNE MREŽE</t>
  </si>
  <si>
    <t>Kapitalni projekt K100904 ZGRADA OPĆINE BIBINJE</t>
  </si>
  <si>
    <t>Kapitalni projekt K100905 DOM KULTURE</t>
  </si>
  <si>
    <t>Kapitalni projekt K100907 IZGRADNJA I REKONSTRUKCIJA OSTALIH OBJEKATA OD LOKALNOG ZNAČAJA</t>
  </si>
  <si>
    <t>Kapitalni projekt K100908 NABAVE OSTALE OPREME I UREĐAJA OD LOKALNOG ZNAČAJA</t>
  </si>
  <si>
    <t>Kapitalni projekt K100909 OTKUP ZEMLJIŠTA ZA IZGRADNJU</t>
  </si>
  <si>
    <t>Program 1010 PROSTORNO PLANSKI DOKUMENTI</t>
  </si>
  <si>
    <t>Aktivnost A101002 KATASTRSKA IZMJERA</t>
  </si>
  <si>
    <t>Kapitalni projekt K101001 PROSTORNO I URBANISTIČKO PLANIRANJE</t>
  </si>
  <si>
    <t>Glava 01006 ŠKOLSTVO, PREDŠKOLSKI ODGOJ I OBRAZOVANJE</t>
  </si>
  <si>
    <t>Program 1011 JAVNE POTREBE U PREDŠKOLSTVU</t>
  </si>
  <si>
    <t>Aktivnost A101104 SUFINANCIRANJE CIJENE VRTIĆA ZA DJECU S POTEŠKOĆAMA U RAZVOJU</t>
  </si>
  <si>
    <t>Aktivnost A101106 SUFINANCIRANJE JASLIČKOG PROGRAMA U DJEČJIM VRTIĆIMA DRUGIH OSNIVAČA</t>
  </si>
  <si>
    <t>Aktivnost A101303 SUFINANCIRANJE CIJENE  PRIVATNIH VRTIĆA</t>
  </si>
  <si>
    <t>Kapitalni projekt K101105 IZGRADNJA, REKONSTRUKCIJA I  OPREMANJE VRTIĆA</t>
  </si>
  <si>
    <t>Izvor  5.4. POMOĆI TEMELJEM PRIJENOSA EU SREDSTAVA</t>
  </si>
  <si>
    <t>Izvor  8. NAMJENSKI PRIMICI</t>
  </si>
  <si>
    <t>Izvor  8.1. NAMJENSKI PRIMICI</t>
  </si>
  <si>
    <t>Program 1012 JAVNE POTREBE U ŠKOLSTVU</t>
  </si>
  <si>
    <t>Aktivnost A101201 FINANCIRANJE DODATNE NASTAVE U OŠ STJEPANA RADIĆA BIBINJE</t>
  </si>
  <si>
    <t>Aktivnost A101202 SUFINANCIRANJE RADNIH MATERIJALA UČENICIMA OŠ STJEPANA RADIĆA BIBINJE</t>
  </si>
  <si>
    <t>Aktivnost A101203 FINANCIRANJE LOGOPEDA</t>
  </si>
  <si>
    <t>Aktivnost A101204 SUFINANCIRANJE OSTALIH IZVANŠKOLSKIH AKTIVNOSTI U OŠ STJEPANA RADIĆA BIBINJE</t>
  </si>
  <si>
    <t>Program 1021 STIPENDIJE I ŠKOLARINE</t>
  </si>
  <si>
    <t>Aktivnost A102101 STIPENDIJE I ŠKOLARINE</t>
  </si>
  <si>
    <t>37</t>
  </si>
  <si>
    <t>Naknade građanima i kućanstvima na temelju osiguranja i druge naknade</t>
  </si>
  <si>
    <t>Proračunski korisnik 40971 DJEČJI VRTIĆ LEPTIRIĆI</t>
  </si>
  <si>
    <t>Aktivnost A101101 REDOVNA DJELATNOST DJEČJEG VRTIĆA LEPTIRIĆI</t>
  </si>
  <si>
    <t>Izvor  3. VLASTITI PRIHODI</t>
  </si>
  <si>
    <t>Izvor  3.1. VLASTITI PRIHODI PRORAČUNSKIH KORISNIKA</t>
  </si>
  <si>
    <t>Izvor  6. DONACIJE</t>
  </si>
  <si>
    <t>Izvor  6.1. TEKUĆE DONACIJE</t>
  </si>
  <si>
    <t>Izvor  9.2. VIŠAK PRIHODA - PRORAČUNSKI KORISNICI</t>
  </si>
  <si>
    <t>Aktivnost A101102 PROJEKT ISPUNJENIJE DJETINJSTVO</t>
  </si>
  <si>
    <t>Izvor  5.5. REFUNDACIJA POMOĆI IZ PRETHODNIH GODINA</t>
  </si>
  <si>
    <t>Glava 01007 KULTURA, SPORT I RELIGIJA</t>
  </si>
  <si>
    <t>Program 1013 JAVNE POTREBE U KULTURI</t>
  </si>
  <si>
    <t>Aktivnost A101301 ORGANIZIRANJE KULTURNIH MANIFESTACIJA</t>
  </si>
  <si>
    <t>Aktivnost A101302 SUFINANCIRANJE PROGRAMA UDRUGA U KULTURI</t>
  </si>
  <si>
    <t>Aktivnost A101304 PROJKET "DRUŠTVENI CENTAR BIBINJE"</t>
  </si>
  <si>
    <t>Tekući projekt T101305 ARHEOLOŠKA ISTRAŽIVANJA</t>
  </si>
  <si>
    <t>Program 1014 JAVNE POTREBE U SPORTU</t>
  </si>
  <si>
    <t>Aktivnost A101401 SUFINANCIRANJE PROGRAMA SPORTSKIH UDRUGA</t>
  </si>
  <si>
    <t>Aktivnost A101402 ODRŽAVANJE SPORTSKIH OBJEKATA</t>
  </si>
  <si>
    <t>Kapitalni projekt K101403 IZGRADNJA I REKONSTRUKCIJA SPORTSKIH OBJEKATA</t>
  </si>
  <si>
    <t>Program 1020 RELIGIJA</t>
  </si>
  <si>
    <t>Aktivnost A102001 TEKUĆE DONACIJE VJERSKIM ZAJEDNICAMA</t>
  </si>
  <si>
    <t>Glava 01008 SOCIJALNA SKRB I ZDRAVSTVO</t>
  </si>
  <si>
    <t>Program 1015 SOCIJALNA SKRB</t>
  </si>
  <si>
    <t>Aktivnost A101501 NAKNADE GRAĐANIMA I KUĆUNSTVIMA</t>
  </si>
  <si>
    <t>Aktivnost A101502 SUFINANCIRANJE PROGRAMA UDRUGA</t>
  </si>
  <si>
    <t>Aktivnost A101503 PROJEKT PODRŠKOM ZA NJIH</t>
  </si>
  <si>
    <t>Aktivnost A101504 JEDNOKRATNA FINANCIJSKA POMOĆ UMIROVLJENICIMA (BOŽIĆNICA)</t>
  </si>
  <si>
    <t>Tekući projekt T101505 ISPUNITE SVOJU ZLATNU DOB</t>
  </si>
  <si>
    <t>Program 1016 ZDRAVSTVO</t>
  </si>
  <si>
    <t>Aktivnost A101601 POMOĆI ZDRAVSTVENIM USTANOVAMA</t>
  </si>
  <si>
    <t>Aktivnost A101602 ZAŠTITA ŽIVOTINJA</t>
  </si>
  <si>
    <t>Glava 01009 GOSPODARSTVO</t>
  </si>
  <si>
    <t>Program 1017 RAZVOJ GOSPODARSKIH DJELATNOSTI</t>
  </si>
  <si>
    <t>Aktivnost A101701 TURIZAM</t>
  </si>
  <si>
    <t>Kapitalni projekt K101702 POSLOVNA ZONA LONIĆI</t>
  </si>
  <si>
    <t>Program 1018 TRGOVAČKA DRUŠTVA U VLASNIŠTVU OPĆINE</t>
  </si>
  <si>
    <t>Aktivnost A101801 TRGOVAČKO DRUŠTVO BIBINJAC D.O.O.</t>
  </si>
  <si>
    <t>Aktivnost A101802 TRGOVAČKO DRUŠTVO ODOVODNJA BIBINJE-SUKOŠAN D.O.O.</t>
  </si>
  <si>
    <t>35</t>
  </si>
  <si>
    <t>Subvencije</t>
  </si>
  <si>
    <t>Program 1019 POLJOPRIVREDA</t>
  </si>
  <si>
    <t>Aktivnost A101902 POTICAJ ZA OBITELJSKA POLJOPRIVREDNA GOSPODARSTVA S PODRUČJA OPĆINE BIBINJE</t>
  </si>
  <si>
    <t>Aktivnost A101903 ODRŽAVANJE POLJSKIH I ŠUMSKIH PUTEVA</t>
  </si>
  <si>
    <t>Kapitalni projekt K101901 ISTRAŽIVANJE I BUŠENJE BUNARA ZA VODU</t>
  </si>
  <si>
    <t>Kapitalni projekt K101904 IZGRADNJA POLJSKIH PUTEVA</t>
  </si>
  <si>
    <t>PLAN 2023.</t>
  </si>
  <si>
    <t xml:space="preserve">IZMJENE I DOPUNE 2023. </t>
  </si>
  <si>
    <t>II. POSEBNI DIO</t>
  </si>
  <si>
    <t xml:space="preserve">IZMJENE I DOPUNE PRORAČUNA OPĆINE BIBINJE ZA 2023. GODINU  I PROJEKCIJE ZA 2024. I 2025. GODINU </t>
  </si>
  <si>
    <t xml:space="preserve">III. ZAVRŠNE ODREDBE </t>
  </si>
  <si>
    <t xml:space="preserve">Članak 3. </t>
  </si>
  <si>
    <t xml:space="preserve">OPĆINSKO VIJEĆE OPĆINE BIBINJE </t>
  </si>
  <si>
    <t xml:space="preserve">Predsjednica </t>
  </si>
  <si>
    <t xml:space="preserve">Marijana Kandić, prof. </t>
  </si>
  <si>
    <t xml:space="preserve">Bibinje,14.12.2023. godine </t>
  </si>
  <si>
    <t>Ove Izmjene i dopune Proračuna Općine Bibinje za 2023. godinu  stupaju na snagu prvog dana od dana objave u „Službenom glasniku Općine Bibinje“.</t>
  </si>
  <si>
    <t xml:space="preserve">  SVEUKUPNO RASHODI 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</si>
  <si>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</si>
  <si>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</si>
  <si>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</si>
  <si>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03 Javni red i sigurnost</t>
  </si>
  <si>
    <t>Funkcijska klasifikacija  032 Usluge protupožarne zaštite</t>
  </si>
  <si>
    <t>Funkcijska klasifikacija  036 Rashodi za javni red i sigurnost koji nisu drugdje svrstani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</si>
  <si>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</si>
  <si>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</si>
  <si>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</si>
  <si>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047 Ostale industrije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</si>
  <si>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</si>
  <si>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</si>
  <si>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</si>
  <si>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</si>
  <si>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053 Smanjenje zagađivanja</t>
  </si>
  <si>
    <t>Funkcijska klasifikacija  056 Poslovi i usluge zaštite okoliša koji nisu drugdje svrstani</t>
  </si>
  <si>
    <t>Funkcijska klasifikacija  06 Usluge unapređenja stanovanja i zajednice</t>
  </si>
  <si>
    <t>Funkcijska klasifikacija  062 Razvoj zajednice</t>
  </si>
  <si>
    <t>Funkcijska klasifikacija  063 Opskrba vodom</t>
  </si>
  <si>
    <t>Funkcijska klasifikacija  064 Ulična rasvjeta</t>
  </si>
  <si>
    <t>Funkcijska klasifikacija  07 Zdravstvo</t>
  </si>
  <si>
    <t>Funkcijska klasifikacija  074 Službe javnog zdravstva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</si>
  <si>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</si>
  <si>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</si>
  <si>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</si>
  <si>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</si>
  <si>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085 Istraživanje i razvoj rekreacije, kulture i religije</t>
  </si>
  <si>
    <t>Funkcijska klasifikacija  09 Obrazovanje</t>
  </si>
  <si>
    <t>Funkcijska klasifikacija  091 Predškolsko i osnovno obrazovanje</t>
  </si>
  <si>
    <t>Funkcijska klasifikacija  098 Usluge obrazovanja koje nisu drugdje svrstane</t>
  </si>
  <si>
    <t>Funkcijska klasifikacija  10 Socijalna zaštita</t>
  </si>
  <si>
    <t>Funkcijska klasifikacija  101 Bolest i invaliditet</t>
  </si>
  <si>
    <t>Funkcijska klasifikacija  102 Starost</t>
  </si>
  <si>
    <t>Funkcijska klasifikacija  104 Obitelj i djeca</t>
  </si>
  <si>
    <t>Funkcijska klasifikacija  105 Nezaposlenost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</si>
  <si>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</si>
  <si>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</si>
  <si>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</si>
  <si>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IZMJENE I DOPUNE 2023.</t>
  </si>
  <si>
    <t xml:space="preserve">PLAN 2023. </t>
  </si>
  <si>
    <t xml:space="preserve">I. OPĆI DIO </t>
  </si>
  <si>
    <t xml:space="preserve">RASHODI PREMA FUNKCIJSKOJ KLASIFIKACIJI </t>
  </si>
  <si>
    <t>EUR</t>
  </si>
  <si>
    <t xml:space="preserve">  SVEUKUPNO PRIHODI</t>
  </si>
  <si>
    <t>9</t>
  </si>
  <si>
    <t>Vlastiti izvori</t>
  </si>
  <si>
    <t>92</t>
  </si>
  <si>
    <t>Rezultat poslovanja</t>
  </si>
  <si>
    <t xml:space="preserve">C. RASPOLOŽIVA SREDSTVA IZ PRETHODNIH GODINA  </t>
  </si>
  <si>
    <t xml:space="preserve">NAZIV KONTA </t>
  </si>
  <si>
    <t>8</t>
  </si>
  <si>
    <t>Primici od financijske imovine i zaduživanja</t>
  </si>
  <si>
    <t>84</t>
  </si>
  <si>
    <t>Primici od zaduživanja</t>
  </si>
  <si>
    <t>5</t>
  </si>
  <si>
    <t>Izdaci za financijsku imovinu i otplate zajmova</t>
  </si>
  <si>
    <t xml:space="preserve">VRSTA PRIMITAKA I IZDATAKA </t>
  </si>
  <si>
    <t>B. RAČUN ZADUŽIVANJA / FINANCIRANJA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</si>
  <si>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</si>
  <si>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</si>
  <si>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</si>
  <si>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</si>
  <si>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</si>
  <si>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</si>
  <si>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</si>
  <si>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</si>
  <si>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</si>
  <si>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</si>
  <si>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</si>
  <si>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</si>
  <si>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</si>
  <si>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</si>
  <si>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</si>
  <si>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</si>
  <si>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</si>
  <si>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</si>
  <si>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3</t>
  </si>
  <si>
    <t>Rashodi poslovanja</t>
  </si>
  <si>
    <t>4</t>
  </si>
  <si>
    <t>Rashodi za nabavu nefinancijske imovine</t>
  </si>
  <si>
    <t xml:space="preserve">VRSTA PRIHODA RASHODA </t>
  </si>
  <si>
    <t xml:space="preserve">A. RAČUN PRIHODA I RASHODA - PRIHODI </t>
  </si>
  <si>
    <t/>
  </si>
  <si>
    <t>A. RAČUN PRIHODA I RASHODA - RASHODI</t>
  </si>
  <si>
    <t xml:space="preserve">Naknade građanima i kućanstvima na temelju osiguranja i druge naknade </t>
  </si>
  <si>
    <t>I. OPĆI DIO</t>
  </si>
  <si>
    <t xml:space="preserve">1. Članak </t>
  </si>
  <si>
    <t>A. RAČUN PRIHODA I RASHODA</t>
  </si>
  <si>
    <t>Naziv</t>
  </si>
  <si>
    <t>PLAN</t>
  </si>
  <si>
    <t>2023.</t>
  </si>
  <si>
    <t xml:space="preserve">Ukupni prihodi </t>
  </si>
  <si>
    <t xml:space="preserve">Ukupni rashodi </t>
  </si>
  <si>
    <t>RAZLIKA −VIŠAK / MANJAK</t>
  </si>
  <si>
    <t>NETO ZADUŽIVANJE / FINANCIRANJE</t>
  </si>
  <si>
    <t>C. RASPOLOŽIVA SREDSTVA IZ PRETHODNIH GODINA</t>
  </si>
  <si>
    <t>Manjak prihoda iz prethodne godine</t>
  </si>
  <si>
    <t xml:space="preserve">Preneseni višak iz prethodne godine </t>
  </si>
  <si>
    <t>Dio manjka iz prethodne godine koji će se pokriti u razdoblju 2020-2023.</t>
  </si>
  <si>
    <t xml:space="preserve">Manjak za pokirće u sljedećoj godini </t>
  </si>
  <si>
    <t xml:space="preserve">VIŠAK / MANJAK + NETO ZADUŽIVANJA / FINANCIRANJA + RASPOLOŽIVA SREDSTVA IZ PRETHODNIH GODINA </t>
  </si>
  <si>
    <t xml:space="preserve">Članak 2. </t>
  </si>
  <si>
    <t>Broj konta</t>
  </si>
  <si>
    <t>Plan prihoda i rashoda, primtaka i izdataka po ekonomskoj, funkcijskoj, organizacijskoj, programskoj klasifikaciji i po izvorima finaciranja utvrđuju se u Računu prihoda i rashoda, Računu financiranja i Posebnom dijelu izmjena i dopuna proračuna za 2023. godinu i projekcijama za 2024. i 2025. godinu.</t>
  </si>
  <si>
    <t>PROMJENA</t>
  </si>
  <si>
    <t>IZNOS</t>
  </si>
  <si>
    <t xml:space="preserve">PROMJENA </t>
  </si>
  <si>
    <t>POSTOTKA</t>
  </si>
  <si>
    <t>IZMJENE I DOPUNE</t>
  </si>
  <si>
    <t>Članak 1. mijenja se i glasi: Izmjene i dopune Proračuna Općine Bibinje za 2023. godinu te projekcije za 2024. i 2025. godinu sastoje se od:</t>
  </si>
  <si>
    <t>Na temelju članka 45. stavak 1. Zakona o proračunu (''Narodne novine'', broj 144/21 ) i članka 31.  Statuta Općine Bibinje („Službeni glasnik Općine Bibinje”  broj  1/21) Općinsko vijeće Općine Bibinje na svojoj 16. sjednici održanoj dana 14.12.2023. godine, donosi:</t>
  </si>
  <si>
    <t xml:space="preserve">IZMJENE I DOPUNE PRORAČUNA OPĆINE BIBINJE ZA 2023. GODINU I PROJEKCIJE ZA 2024. I 2025. GODINU </t>
  </si>
  <si>
    <t>URBROJ: 2198-02-02/01-23-1</t>
  </si>
  <si>
    <t>KLASA: 400-06/23-01/03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</si>
</sst>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1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5" fillId="2" borderId="0" xfId="0" applyFont="1" applyFill="1"/>
    <xf numFmtId="4" fontId="5" fillId="2" borderId="0" xfId="0" applyNumberFormat="1" applyFont="1" applyFill="1"/>
    <xf numFmtId="0" fontId="5" fillId="3" borderId="0" xfId="0" applyFont="1" applyFill="1"/>
    <xf numFmtId="4" fontId="5" fillId="3" borderId="0" xfId="0" applyNumberFormat="1" applyFont="1" applyFill="1"/>
    <xf numFmtId="0" fontId="6" fillId="4" borderId="0" xfId="0" applyFont="1" applyFill="1"/>
    <xf numFmtId="4" fontId="6" fillId="4" borderId="0" xfId="0" applyNumberFormat="1" applyFont="1" applyFill="1"/>
    <xf numFmtId="0" fontId="6" fillId="5" borderId="0" xfId="0" applyFont="1" applyFill="1"/>
    <xf numFmtId="4" fontId="6" fillId="5" borderId="0" xfId="0" applyNumberFormat="1" applyFont="1" applyFill="1"/>
    <xf numFmtId="0" fontId="6" fillId="6" borderId="0" xfId="0" applyFont="1" applyFill="1"/>
    <xf numFmtId="4" fontId="6" fillId="6" borderId="0" xfId="0" applyNumberFormat="1" applyFont="1" applyFill="1"/>
    <xf numFmtId="0" fontId="6" fillId="7" borderId="0" xfId="0" applyFont="1" applyFill="1"/>
    <xf numFmtId="4" fontId="6" fillId="7" borderId="0" xfId="0" applyNumberFormat="1" applyFont="1" applyFill="1"/>
    <xf numFmtId="4" fontId="4" fillId="0" borderId="0" xfId="0" applyNumberFormat="1" applyFont="1"/>
    <xf numFmtId="0" fontId="5" fillId="8" borderId="0" xfId="0" applyFont="1" applyFill="1"/>
    <xf numFmtId="4" fontId="5" fillId="8" borderId="0" xfId="0" applyNumberFormat="1" applyFont="1" applyFill="1"/>
    <xf numFmtId="0" fontId="7" fillId="0" borderId="0" xfId="0" applyFont="1"/>
    <xf numFmtId="0" fontId="6" fillId="9" borderId="0" xfId="0" applyFont="1" applyFill="1"/>
    <xf numFmtId="4" fontId="6" fillId="9" borderId="0" xfId="0" applyNumberFormat="1" applyFont="1" applyFill="1"/>
    <xf numFmtId="0" fontId="6" fillId="10" borderId="0" xfId="0" applyFont="1" applyFill="1"/>
    <xf numFmtId="4" fontId="6" fillId="10" borderId="0" xfId="0" applyNumberFormat="1" applyFont="1" applyFill="1"/>
    <xf numFmtId="0" fontId="7" fillId="0" borderId="0" xfId="0" applyFont="1" applyAlignment="1">
      <alignment horizontal="right"/>
    </xf>
    <xf numFmtId="0" fontId="8" fillId="12" borderId="0" xfId="0" applyFont="1" applyFill="1"/>
    <xf numFmtId="4" fontId="8" fillId="12" borderId="0" xfId="0" applyNumberFormat="1" applyFont="1" applyFill="1"/>
    <xf numFmtId="4" fontId="7" fillId="0" borderId="0" xfId="0" applyNumberFormat="1" applyFont="1"/>
    <xf numFmtId="0" fontId="0" fillId="13" borderId="0" xfId="0" applyFill="1"/>
    <xf numFmtId="0" fontId="6" fillId="13" borderId="0" xfId="0" applyFont="1" applyFill="1"/>
    <xf numFmtId="4" fontId="6" fillId="13" borderId="0" xfId="0" applyNumberFormat="1" applyFont="1" applyFill="1"/>
    <xf numFmtId="4" fontId="9" fillId="13" borderId="0" xfId="0" applyNumberFormat="1" applyFont="1" applyFill="1"/>
    <xf numFmtId="0" fontId="7" fillId="0" borderId="0" xfId="0" applyFont="1" applyAlignment="1">
      <alignment wrapText="1"/>
    </xf>
    <xf numFmtId="0" fontId="6" fillId="13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20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4" fontId="3" fillId="0" borderId="7" xfId="0" applyNumberFormat="1" applyFont="1" applyBorder="1"/>
    <xf numFmtId="0" fontId="2" fillId="0" borderId="7" xfId="0" applyFont="1" applyBorder="1"/>
    <xf numFmtId="4" fontId="2" fillId="0" borderId="7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3" fillId="13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7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0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" fontId="5" fillId="11" borderId="0" xfId="0" applyNumberFormat="1" applyFont="1" applyFill="1"/>
  </cellXfs>
  <cellStyles count="2">
    <cellStyle name="Normalno" xfId="0" builtinId="0"/>
    <cellStyle name="Normalno 2" xfId="1" xr:uid="{BA605478-546A-436E-9714-6D73A775D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ECA2-767E-4F71-8E2A-F515C157E27F}">
  <sheetPr>
    <pageSetUpPr fitToPage="1"/>
  </sheetPr>
  <dimension ref="A1:F47"/>
  <sheetViews>
    <sheetView workbookViewId="0">
      <selection activeCell="K38" sqref="K38"/>
    </sheetView>
  </sheetViews>
  <sheetFormatPr defaultRowHeight="15" x14ac:dyDescent="0.25"/>
  <cols>
    <col min="1" max="1" width="9.5703125" customWidth="1"/>
    <col min="2" max="2" width="40.140625" customWidth="1"/>
    <col min="3" max="3" width="22.5703125" customWidth="1"/>
    <col min="4" max="4" width="20.5703125" customWidth="1"/>
    <col min="5" max="5" width="23.5703125" customWidth="1"/>
    <col min="6" max="6" width="23.42578125" customWidth="1"/>
  </cols>
  <sheetData>
    <row r="1" spans="1:6" ht="36.75" customHeight="1" x14ac:dyDescent="0.25">
      <c r="A1" s="67" t="s">
        <v>273</v>
      </c>
      <c r="B1" s="68"/>
      <c r="C1" s="68"/>
      <c r="D1" s="68"/>
      <c r="E1" s="68"/>
      <c r="F1" s="68"/>
    </row>
    <row r="2" spans="1:6" ht="15.75" x14ac:dyDescent="0.25">
      <c r="A2" s="66" t="s">
        <v>245</v>
      </c>
      <c r="B2" s="66"/>
      <c r="C2" s="3"/>
      <c r="D2" s="40"/>
      <c r="E2" s="41"/>
      <c r="F2" s="3"/>
    </row>
    <row r="3" spans="1:6" ht="15.75" x14ac:dyDescent="0.25">
      <c r="A3" s="66"/>
      <c r="B3" s="66"/>
      <c r="C3" s="3"/>
      <c r="D3" s="3"/>
      <c r="E3" s="3"/>
      <c r="F3" s="3"/>
    </row>
    <row r="4" spans="1:6" ht="15.75" x14ac:dyDescent="0.25">
      <c r="A4" s="66"/>
      <c r="B4" s="66"/>
      <c r="C4" s="3"/>
      <c r="D4" s="3"/>
      <c r="E4" s="3"/>
      <c r="F4" s="3"/>
    </row>
    <row r="5" spans="1:6" ht="15.75" x14ac:dyDescent="0.25">
      <c r="A5" s="66"/>
      <c r="B5" s="66"/>
      <c r="C5" s="3"/>
      <c r="D5" s="3"/>
      <c r="E5" s="3"/>
      <c r="F5" s="3"/>
    </row>
    <row r="6" spans="1:6" ht="15.75" x14ac:dyDescent="0.25">
      <c r="A6" s="3"/>
      <c r="B6" s="3"/>
      <c r="C6" s="3"/>
      <c r="D6" s="3"/>
      <c r="E6" s="3"/>
      <c r="F6" s="3"/>
    </row>
    <row r="7" spans="1:6" ht="15.75" x14ac:dyDescent="0.25">
      <c r="A7" s="69" t="s">
        <v>274</v>
      </c>
      <c r="B7" s="69"/>
      <c r="C7" s="69"/>
      <c r="D7" s="69"/>
      <c r="E7" s="69"/>
      <c r="F7" s="69"/>
    </row>
    <row r="8" spans="1:6" ht="15.75" x14ac:dyDescent="0.25">
      <c r="A8" s="3"/>
      <c r="B8" s="39"/>
      <c r="C8" s="4"/>
      <c r="D8" s="4"/>
      <c r="E8" s="4"/>
      <c r="F8" s="4"/>
    </row>
    <row r="9" spans="1:6" ht="15.75" x14ac:dyDescent="0.25">
      <c r="A9" s="65" t="s">
        <v>248</v>
      </c>
      <c r="B9" s="65"/>
      <c r="C9" s="65"/>
      <c r="D9" s="65"/>
      <c r="E9" s="65"/>
      <c r="F9" s="65"/>
    </row>
    <row r="10" spans="1:6" ht="15.75" x14ac:dyDescent="0.25">
      <c r="A10" s="70" t="s">
        <v>249</v>
      </c>
      <c r="B10" s="70"/>
      <c r="C10" s="70"/>
      <c r="D10" s="70"/>
      <c r="E10" s="70"/>
      <c r="F10" s="70"/>
    </row>
    <row r="11" spans="1:6" ht="15.75" x14ac:dyDescent="0.25">
      <c r="A11" s="3"/>
      <c r="B11" s="3"/>
      <c r="C11" s="3"/>
      <c r="D11" s="3"/>
      <c r="E11" s="3"/>
      <c r="F11" s="3"/>
    </row>
    <row r="12" spans="1:6" ht="15.75" x14ac:dyDescent="0.25">
      <c r="A12" s="63" t="s">
        <v>272</v>
      </c>
      <c r="B12" s="71"/>
      <c r="C12" s="71"/>
      <c r="D12" s="71"/>
      <c r="E12" s="71"/>
      <c r="F12" s="71"/>
    </row>
    <row r="13" spans="1:6" ht="15.75" x14ac:dyDescent="0.25">
      <c r="A13" s="3"/>
      <c r="B13" s="3"/>
      <c r="C13" s="3"/>
      <c r="D13" s="3"/>
      <c r="E13" s="3"/>
      <c r="F13" s="3"/>
    </row>
    <row r="14" spans="1:6" ht="15.75" x14ac:dyDescent="0.25">
      <c r="A14" s="65" t="s">
        <v>250</v>
      </c>
      <c r="B14" s="65" t="s">
        <v>245</v>
      </c>
      <c r="C14" s="3"/>
      <c r="D14" s="3"/>
      <c r="E14" s="3"/>
      <c r="F14" s="3"/>
    </row>
    <row r="15" spans="1:6" ht="16.5" thickBot="1" x14ac:dyDescent="0.3">
      <c r="A15" s="1"/>
      <c r="B15" s="1"/>
      <c r="C15" s="3"/>
      <c r="D15" s="3"/>
      <c r="E15" s="3"/>
      <c r="F15" s="42" t="s">
        <v>205</v>
      </c>
    </row>
    <row r="16" spans="1:6" ht="15.75" x14ac:dyDescent="0.25">
      <c r="A16" s="43" t="s">
        <v>265</v>
      </c>
      <c r="B16" s="44" t="s">
        <v>251</v>
      </c>
      <c r="C16" s="45" t="s">
        <v>252</v>
      </c>
      <c r="D16" s="45" t="s">
        <v>267</v>
      </c>
      <c r="E16" s="45" t="s">
        <v>269</v>
      </c>
      <c r="F16" s="45" t="s">
        <v>271</v>
      </c>
    </row>
    <row r="17" spans="1:6" ht="16.5" thickBot="1" x14ac:dyDescent="0.3">
      <c r="A17" s="46"/>
      <c r="B17" s="47"/>
      <c r="C17" s="48" t="s">
        <v>253</v>
      </c>
      <c r="D17" s="48" t="s">
        <v>268</v>
      </c>
      <c r="E17" s="48" t="s">
        <v>270</v>
      </c>
      <c r="F17" s="48" t="s">
        <v>253</v>
      </c>
    </row>
    <row r="18" spans="1:6" ht="16.5" thickBot="1" x14ac:dyDescent="0.3">
      <c r="A18" s="49">
        <v>6</v>
      </c>
      <c r="B18" s="50" t="s">
        <v>222</v>
      </c>
      <c r="C18" s="51">
        <v>3534304.33</v>
      </c>
      <c r="D18" s="51">
        <v>-236196.44</v>
      </c>
      <c r="E18" s="51">
        <v>-6.68</v>
      </c>
      <c r="F18" s="51">
        <f>C18+D18</f>
        <v>3298107.89</v>
      </c>
    </row>
    <row r="19" spans="1:6" ht="16.5" thickBot="1" x14ac:dyDescent="0.3">
      <c r="A19" s="50" t="s">
        <v>235</v>
      </c>
      <c r="B19" s="50" t="s">
        <v>236</v>
      </c>
      <c r="C19" s="51">
        <v>76979.23</v>
      </c>
      <c r="D19" s="51">
        <v>-35005.300000000003</v>
      </c>
      <c r="E19" s="51">
        <v>-45.47</v>
      </c>
      <c r="F19" s="51">
        <f>C19+D19</f>
        <v>41973.929999999993</v>
      </c>
    </row>
    <row r="20" spans="1:6" ht="16.5" thickBot="1" x14ac:dyDescent="0.3">
      <c r="A20" s="50"/>
      <c r="B20" s="52" t="s">
        <v>254</v>
      </c>
      <c r="C20" s="53">
        <f>C18+C19</f>
        <v>3611283.56</v>
      </c>
      <c r="D20" s="53">
        <f>D18+D19</f>
        <v>-271201.74</v>
      </c>
      <c r="E20" s="53">
        <v>-7.51</v>
      </c>
      <c r="F20" s="53">
        <f>F18+F19</f>
        <v>3340081.8200000003</v>
      </c>
    </row>
    <row r="21" spans="1:6" ht="16.5" thickBot="1" x14ac:dyDescent="0.3">
      <c r="A21" s="50" t="s">
        <v>239</v>
      </c>
      <c r="B21" s="50" t="s">
        <v>240</v>
      </c>
      <c r="C21" s="51">
        <v>2159148.5099999998</v>
      </c>
      <c r="D21" s="51">
        <v>181015.2</v>
      </c>
      <c r="E21" s="51">
        <v>8.3800000000000008</v>
      </c>
      <c r="F21" s="51">
        <f>C21+D21</f>
        <v>2340163.71</v>
      </c>
    </row>
    <row r="22" spans="1:6" ht="16.5" thickBot="1" x14ac:dyDescent="0.3">
      <c r="A22" s="50" t="s">
        <v>241</v>
      </c>
      <c r="B22" s="50" t="s">
        <v>242</v>
      </c>
      <c r="C22" s="51">
        <v>2229743.19</v>
      </c>
      <c r="D22" s="51">
        <v>-1370956.83</v>
      </c>
      <c r="E22" s="51">
        <v>-61.48</v>
      </c>
      <c r="F22" s="51">
        <f>C22+D22</f>
        <v>858786.35999999987</v>
      </c>
    </row>
    <row r="23" spans="1:6" ht="16.5" thickBot="1" x14ac:dyDescent="0.3">
      <c r="A23" s="50"/>
      <c r="B23" s="52" t="s">
        <v>255</v>
      </c>
      <c r="C23" s="53">
        <f>C21+C22</f>
        <v>4388891.6999999993</v>
      </c>
      <c r="D23" s="53">
        <f>D21+D22</f>
        <v>-1189941.6300000001</v>
      </c>
      <c r="E23" s="53">
        <v>-27.11</v>
      </c>
      <c r="F23" s="53">
        <f>F21+F22</f>
        <v>3198950.07</v>
      </c>
    </row>
    <row r="24" spans="1:6" ht="16.5" thickBot="1" x14ac:dyDescent="0.3">
      <c r="A24" s="64" t="s">
        <v>256</v>
      </c>
      <c r="B24" s="64" t="s">
        <v>245</v>
      </c>
      <c r="C24" s="53">
        <f>C20-C23</f>
        <v>-777608.1399999992</v>
      </c>
      <c r="D24" s="53"/>
      <c r="E24" s="53">
        <f>E20-E23</f>
        <v>19.600000000000001</v>
      </c>
      <c r="F24" s="53">
        <f>F20-F23</f>
        <v>141131.75000000047</v>
      </c>
    </row>
    <row r="25" spans="1:6" ht="15.75" x14ac:dyDescent="0.25">
      <c r="A25" s="3"/>
      <c r="B25" s="3"/>
      <c r="C25" s="3"/>
      <c r="D25" s="3"/>
      <c r="E25" s="3"/>
      <c r="F25" s="3"/>
    </row>
    <row r="26" spans="1:6" ht="15.75" x14ac:dyDescent="0.25">
      <c r="A26" s="65" t="s">
        <v>220</v>
      </c>
      <c r="B26" s="65" t="s">
        <v>245</v>
      </c>
      <c r="C26" s="3"/>
      <c r="D26" s="3"/>
      <c r="E26" s="3"/>
      <c r="F26" s="3"/>
    </row>
    <row r="27" spans="1:6" ht="16.5" thickBot="1" x14ac:dyDescent="0.3">
      <c r="A27" s="1"/>
      <c r="B27" s="1"/>
      <c r="C27" s="3"/>
      <c r="D27" s="3"/>
      <c r="E27" s="3"/>
      <c r="F27" s="3"/>
    </row>
    <row r="28" spans="1:6" ht="15.75" x14ac:dyDescent="0.25">
      <c r="A28" s="43"/>
      <c r="B28" s="54" t="s">
        <v>251</v>
      </c>
      <c r="C28" s="45" t="s">
        <v>252</v>
      </c>
      <c r="D28" s="45" t="s">
        <v>267</v>
      </c>
      <c r="E28" s="45" t="s">
        <v>269</v>
      </c>
      <c r="F28" s="45" t="s">
        <v>271</v>
      </c>
    </row>
    <row r="29" spans="1:6" ht="16.5" thickBot="1" x14ac:dyDescent="0.3">
      <c r="A29" s="46"/>
      <c r="B29" s="55"/>
      <c r="C29" s="48" t="s">
        <v>253</v>
      </c>
      <c r="D29" s="48" t="s">
        <v>268</v>
      </c>
      <c r="E29" s="48" t="s">
        <v>270</v>
      </c>
      <c r="F29" s="48" t="s">
        <v>253</v>
      </c>
    </row>
    <row r="30" spans="1:6" ht="16.5" thickBot="1" x14ac:dyDescent="0.3">
      <c r="A30" s="49">
        <v>8</v>
      </c>
      <c r="B30" s="50" t="s">
        <v>214</v>
      </c>
      <c r="C30" s="51">
        <v>1060455.24</v>
      </c>
      <c r="D30" s="51">
        <v>-1060455.24</v>
      </c>
      <c r="E30" s="51">
        <v>-100</v>
      </c>
      <c r="F30" s="51">
        <f>C30+D30</f>
        <v>0</v>
      </c>
    </row>
    <row r="31" spans="1:6" ht="16.5" thickBot="1" x14ac:dyDescent="0.3">
      <c r="A31" s="49" t="s">
        <v>217</v>
      </c>
      <c r="B31" s="50" t="s">
        <v>218</v>
      </c>
      <c r="C31" s="51">
        <v>282847.03999999998</v>
      </c>
      <c r="D31" s="51">
        <v>-17943.86</v>
      </c>
      <c r="E31" s="51">
        <v>-6.34</v>
      </c>
      <c r="F31" s="51">
        <f>C31+D31</f>
        <v>264903.18</v>
      </c>
    </row>
    <row r="32" spans="1:6" ht="16.5" thickBot="1" x14ac:dyDescent="0.3">
      <c r="A32" s="64" t="s">
        <v>257</v>
      </c>
      <c r="B32" s="64" t="s">
        <v>245</v>
      </c>
      <c r="C32" s="53">
        <f>C30-C31</f>
        <v>777608.2</v>
      </c>
      <c r="D32" s="53"/>
      <c r="E32" s="53"/>
      <c r="F32" s="53">
        <f>F30-F31</f>
        <v>-264903.18</v>
      </c>
    </row>
    <row r="33" spans="1:6" ht="15.75" x14ac:dyDescent="0.25">
      <c r="A33" s="3"/>
      <c r="B33" s="3"/>
      <c r="C33" s="3"/>
      <c r="D33" s="3"/>
      <c r="E33" s="3"/>
      <c r="F33" s="3"/>
    </row>
    <row r="34" spans="1:6" ht="15.75" x14ac:dyDescent="0.25">
      <c r="A34" s="65" t="s">
        <v>258</v>
      </c>
      <c r="B34" s="65"/>
      <c r="C34" s="65"/>
      <c r="D34" s="3"/>
      <c r="E34" s="3"/>
      <c r="F34" s="3"/>
    </row>
    <row r="35" spans="1:6" ht="16.5" thickBot="1" x14ac:dyDescent="0.3">
      <c r="A35" s="66"/>
      <c r="B35" s="66"/>
      <c r="C35" s="3"/>
      <c r="D35" s="3"/>
      <c r="E35" s="3"/>
      <c r="F35" s="3"/>
    </row>
    <row r="36" spans="1:6" ht="15.75" x14ac:dyDescent="0.25">
      <c r="A36" s="43"/>
      <c r="B36" s="56" t="s">
        <v>251</v>
      </c>
      <c r="C36" s="45" t="s">
        <v>252</v>
      </c>
      <c r="D36" s="45" t="s">
        <v>267</v>
      </c>
      <c r="E36" s="45" t="s">
        <v>269</v>
      </c>
      <c r="F36" s="45" t="s">
        <v>271</v>
      </c>
    </row>
    <row r="37" spans="1:6" ht="16.5" thickBot="1" x14ac:dyDescent="0.3">
      <c r="A37" s="46"/>
      <c r="B37" s="57"/>
      <c r="C37" s="48" t="s">
        <v>253</v>
      </c>
      <c r="D37" s="48" t="s">
        <v>268</v>
      </c>
      <c r="E37" s="48" t="s">
        <v>270</v>
      </c>
      <c r="F37" s="48" t="s">
        <v>253</v>
      </c>
    </row>
    <row r="38" spans="1:6" ht="16.5" thickBot="1" x14ac:dyDescent="0.3">
      <c r="A38" s="59" t="s">
        <v>259</v>
      </c>
      <c r="B38" s="60"/>
      <c r="C38" s="51">
        <v>0</v>
      </c>
      <c r="D38" s="51"/>
      <c r="E38" s="51">
        <f>C41</f>
        <v>0</v>
      </c>
      <c r="F38" s="51">
        <v>0</v>
      </c>
    </row>
    <row r="39" spans="1:6" ht="16.5" thickBot="1" x14ac:dyDescent="0.3">
      <c r="A39" s="59" t="s">
        <v>260</v>
      </c>
      <c r="B39" s="60"/>
      <c r="C39" s="51">
        <v>0</v>
      </c>
      <c r="D39" s="51"/>
      <c r="E39" s="51">
        <v>0</v>
      </c>
      <c r="F39" s="51">
        <v>123771.43</v>
      </c>
    </row>
    <row r="40" spans="1:6" ht="16.5" thickBot="1" x14ac:dyDescent="0.3">
      <c r="A40" s="59" t="s">
        <v>261</v>
      </c>
      <c r="B40" s="60"/>
      <c r="C40" s="51">
        <v>0</v>
      </c>
      <c r="D40" s="51"/>
      <c r="E40" s="51">
        <f>E24+E32</f>
        <v>19.600000000000001</v>
      </c>
      <c r="F40" s="51">
        <v>0</v>
      </c>
    </row>
    <row r="41" spans="1:6" ht="16.5" thickBot="1" x14ac:dyDescent="0.3">
      <c r="A41" s="59" t="s">
        <v>262</v>
      </c>
      <c r="B41" s="60"/>
      <c r="C41" s="51">
        <f>C38+C40</f>
        <v>0</v>
      </c>
      <c r="D41" s="51"/>
      <c r="E41" s="51">
        <f>E38+E40</f>
        <v>19.600000000000001</v>
      </c>
      <c r="F41" s="51">
        <f>F38+F40</f>
        <v>0</v>
      </c>
    </row>
    <row r="42" spans="1:6" ht="16.5" thickBot="1" x14ac:dyDescent="0.3">
      <c r="A42" s="3"/>
      <c r="B42" s="3"/>
      <c r="C42" s="3"/>
      <c r="D42" s="3"/>
      <c r="E42" s="3"/>
      <c r="F42" s="3"/>
    </row>
    <row r="43" spans="1:6" ht="16.5" thickBot="1" x14ac:dyDescent="0.3">
      <c r="A43" s="61" t="s">
        <v>263</v>
      </c>
      <c r="B43" s="61"/>
      <c r="C43" s="53">
        <f>C24+C32-C40+C39</f>
        <v>6.0000000754371285E-2</v>
      </c>
      <c r="D43" s="53"/>
      <c r="E43" s="53">
        <f>E24+E32+E39-E40</f>
        <v>0</v>
      </c>
      <c r="F43" s="53">
        <f>F24+F32+F39-F40</f>
        <v>4.6566128730773926E-10</v>
      </c>
    </row>
    <row r="44" spans="1:6" ht="15.75" x14ac:dyDescent="0.25">
      <c r="A44" s="5"/>
      <c r="B44" s="5"/>
      <c r="C44" s="5"/>
      <c r="D44" s="5"/>
      <c r="E44" s="5"/>
      <c r="F44" s="5"/>
    </row>
    <row r="45" spans="1:6" ht="15.75" x14ac:dyDescent="0.25">
      <c r="A45" s="62" t="s">
        <v>264</v>
      </c>
      <c r="B45" s="62"/>
      <c r="C45" s="62"/>
      <c r="D45" s="62"/>
      <c r="E45" s="62"/>
      <c r="F45" s="62"/>
    </row>
    <row r="46" spans="1:6" ht="15.75" x14ac:dyDescent="0.25">
      <c r="A46" s="58"/>
      <c r="B46" s="58"/>
      <c r="C46" s="58"/>
      <c r="D46" s="58"/>
      <c r="E46" s="58"/>
      <c r="F46" s="58"/>
    </row>
    <row r="47" spans="1:6" ht="42.75" customHeight="1" x14ac:dyDescent="0.25">
      <c r="A47" s="63" t="s">
        <v>266</v>
      </c>
      <c r="B47" s="63"/>
      <c r="C47" s="63"/>
      <c r="D47" s="63"/>
      <c r="E47" s="63"/>
      <c r="F47" s="63"/>
    </row>
  </sheetData>
  <mergeCells count="22">
    <mergeCell ref="A26:B26"/>
    <mergeCell ref="A1:F1"/>
    <mergeCell ref="A2:B2"/>
    <mergeCell ref="A3:B3"/>
    <mergeCell ref="A4:B4"/>
    <mergeCell ref="A5:B5"/>
    <mergeCell ref="A7:F7"/>
    <mergeCell ref="A9:F9"/>
    <mergeCell ref="A10:F10"/>
    <mergeCell ref="A12:F12"/>
    <mergeCell ref="A14:B14"/>
    <mergeCell ref="A24:B24"/>
    <mergeCell ref="A41:B41"/>
    <mergeCell ref="A43:B43"/>
    <mergeCell ref="A45:F45"/>
    <mergeCell ref="A47:F47"/>
    <mergeCell ref="A32:B32"/>
    <mergeCell ref="A34:C34"/>
    <mergeCell ref="A35:B35"/>
    <mergeCell ref="A38:B38"/>
    <mergeCell ref="A39:B39"/>
    <mergeCell ref="A40:B40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8B66-45E5-4A09-9863-AD90F29F291D}">
  <sheetPr>
    <pageSetUpPr fitToPage="1"/>
  </sheetPr>
  <dimension ref="A1:I146"/>
  <sheetViews>
    <sheetView workbookViewId="0">
      <selection activeCell="J111" sqref="J111"/>
    </sheetView>
  </sheetViews>
  <sheetFormatPr defaultRowHeight="15" x14ac:dyDescent="0.25"/>
  <cols>
    <col min="1" max="1" width="11.85546875" customWidth="1"/>
    <col min="2" max="2" width="71.140625" customWidth="1"/>
    <col min="3" max="3" width="21.42578125" customWidth="1"/>
    <col min="4" max="4" width="21.5703125" customWidth="1"/>
    <col min="5" max="5" width="14.85546875" customWidth="1"/>
    <col min="6" max="6" width="29.28515625" customWidth="1"/>
  </cols>
  <sheetData>
    <row r="1" spans="1:9" ht="15.75" x14ac:dyDescent="0.25">
      <c r="A1" s="5"/>
      <c r="B1" s="5"/>
      <c r="C1" s="5"/>
      <c r="D1" s="5"/>
      <c r="E1" s="5"/>
      <c r="F1" s="5"/>
    </row>
    <row r="2" spans="1:9" ht="15.75" x14ac:dyDescent="0.25">
      <c r="A2" s="72" t="s">
        <v>154</v>
      </c>
      <c r="B2" s="73"/>
      <c r="C2" s="73"/>
      <c r="D2" s="73"/>
      <c r="E2" s="73"/>
      <c r="F2" s="73"/>
    </row>
    <row r="3" spans="1:9" ht="15.75" x14ac:dyDescent="0.25">
      <c r="A3" s="6"/>
      <c r="B3" s="6"/>
      <c r="C3" s="6"/>
      <c r="D3" s="6"/>
      <c r="E3" s="6"/>
      <c r="F3" s="5"/>
    </row>
    <row r="4" spans="1:9" ht="15.75" x14ac:dyDescent="0.25">
      <c r="A4" s="74" t="s">
        <v>203</v>
      </c>
      <c r="B4" s="75"/>
      <c r="C4" s="75"/>
      <c r="D4" s="75"/>
      <c r="E4" s="75"/>
      <c r="F4" s="5"/>
    </row>
    <row r="5" spans="1:9" ht="15.75" x14ac:dyDescent="0.25">
      <c r="A5" s="5"/>
      <c r="B5" s="5"/>
      <c r="C5" s="5"/>
      <c r="D5" s="5"/>
      <c r="E5" s="5"/>
      <c r="F5" s="5"/>
    </row>
    <row r="6" spans="1:9" ht="15.75" x14ac:dyDescent="0.25">
      <c r="A6" s="24"/>
      <c r="B6" s="24"/>
      <c r="C6" s="24"/>
      <c r="D6" s="24"/>
      <c r="E6" s="24"/>
      <c r="F6" s="29" t="s">
        <v>205</v>
      </c>
    </row>
    <row r="7" spans="1:9" ht="31.5" x14ac:dyDescent="0.25">
      <c r="A7" s="7" t="s">
        <v>0</v>
      </c>
      <c r="B7" s="1" t="s">
        <v>243</v>
      </c>
      <c r="C7" s="1" t="s">
        <v>202</v>
      </c>
      <c r="D7" s="1" t="s">
        <v>1</v>
      </c>
      <c r="E7" s="7" t="s">
        <v>2</v>
      </c>
      <c r="F7" s="1" t="s">
        <v>152</v>
      </c>
    </row>
    <row r="8" spans="1:9" ht="15.75" x14ac:dyDescent="0.25">
      <c r="A8" s="76" t="s">
        <v>244</v>
      </c>
      <c r="B8" s="73"/>
      <c r="C8" s="73"/>
      <c r="D8" s="73"/>
      <c r="E8" s="73"/>
      <c r="F8" s="73"/>
      <c r="G8" s="36"/>
      <c r="H8" s="36"/>
      <c r="I8" s="36"/>
    </row>
    <row r="9" spans="1:9" ht="15.75" x14ac:dyDescent="0.25">
      <c r="A9" s="30" t="s">
        <v>221</v>
      </c>
      <c r="B9" s="30" t="s">
        <v>222</v>
      </c>
      <c r="C9" s="31">
        <v>3534304.33</v>
      </c>
      <c r="D9" s="31">
        <v>-236196.44</v>
      </c>
      <c r="E9" s="31">
        <v>-6.68</v>
      </c>
      <c r="F9" s="31">
        <v>3298107.89</v>
      </c>
    </row>
    <row r="10" spans="1:9" ht="15.75" x14ac:dyDescent="0.25">
      <c r="A10" s="24" t="s">
        <v>223</v>
      </c>
      <c r="B10" s="24" t="s">
        <v>224</v>
      </c>
      <c r="C10" s="32">
        <v>1162089.2</v>
      </c>
      <c r="D10" s="32">
        <v>450088.43</v>
      </c>
      <c r="E10" s="32">
        <v>38.729999999999997</v>
      </c>
      <c r="F10" s="32">
        <v>1612177.63</v>
      </c>
    </row>
    <row r="11" spans="1:9" ht="15.75" x14ac:dyDescent="0.25">
      <c r="A11" s="17" t="s">
        <v>8</v>
      </c>
      <c r="B11" s="17"/>
      <c r="C11" s="18">
        <v>1162089.2</v>
      </c>
      <c r="D11" s="18">
        <v>450088.43</v>
      </c>
      <c r="E11" s="18">
        <v>38.729999999999997</v>
      </c>
      <c r="F11" s="18">
        <v>1612177.63</v>
      </c>
    </row>
    <row r="12" spans="1:9" ht="15.75" x14ac:dyDescent="0.25">
      <c r="A12" s="19" t="s">
        <v>9</v>
      </c>
      <c r="B12" s="19"/>
      <c r="C12" s="20">
        <v>1162089.2</v>
      </c>
      <c r="D12" s="20">
        <v>450088.43</v>
      </c>
      <c r="E12" s="20">
        <v>38.729999999999997</v>
      </c>
      <c r="F12" s="20">
        <v>1612177.63</v>
      </c>
    </row>
    <row r="13" spans="1:9" ht="15.75" x14ac:dyDescent="0.25">
      <c r="A13" s="24" t="s">
        <v>225</v>
      </c>
      <c r="B13" s="24" t="s">
        <v>226</v>
      </c>
      <c r="C13" s="32">
        <v>1373562.28</v>
      </c>
      <c r="D13" s="32">
        <v>-403112.67</v>
      </c>
      <c r="E13" s="32">
        <v>-29.35</v>
      </c>
      <c r="F13" s="32">
        <v>970449.61</v>
      </c>
    </row>
    <row r="14" spans="1:9" ht="15.75" x14ac:dyDescent="0.25">
      <c r="A14" s="17" t="s">
        <v>8</v>
      </c>
      <c r="B14" s="17"/>
      <c r="C14" s="18">
        <v>517618.95</v>
      </c>
      <c r="D14" s="18">
        <v>23351.01</v>
      </c>
      <c r="E14" s="18">
        <v>4.51</v>
      </c>
      <c r="F14" s="18">
        <v>540969.96</v>
      </c>
    </row>
    <row r="15" spans="1:9" ht="15.75" x14ac:dyDescent="0.25">
      <c r="A15" s="19" t="s">
        <v>9</v>
      </c>
      <c r="B15" s="19"/>
      <c r="C15" s="20">
        <v>517618.95</v>
      </c>
      <c r="D15" s="20">
        <v>23351.01</v>
      </c>
      <c r="E15" s="20">
        <v>4.51</v>
      </c>
      <c r="F15" s="20">
        <v>540969.96</v>
      </c>
    </row>
    <row r="16" spans="1:9" ht="15.75" x14ac:dyDescent="0.25">
      <c r="A16" s="17" t="s">
        <v>40</v>
      </c>
      <c r="B16" s="17"/>
      <c r="C16" s="18">
        <v>855943.33</v>
      </c>
      <c r="D16" s="18">
        <v>-426463.68</v>
      </c>
      <c r="E16" s="18">
        <v>-49.82</v>
      </c>
      <c r="F16" s="18">
        <v>429479.65</v>
      </c>
    </row>
    <row r="17" spans="1:6" ht="15.75" x14ac:dyDescent="0.25">
      <c r="A17" s="19" t="s">
        <v>41</v>
      </c>
      <c r="B17" s="19"/>
      <c r="C17" s="20">
        <v>126367.47</v>
      </c>
      <c r="D17" s="20">
        <v>-33624.68</v>
      </c>
      <c r="E17" s="20">
        <v>-26.61</v>
      </c>
      <c r="F17" s="20">
        <v>92742.79</v>
      </c>
    </row>
    <row r="18" spans="1:6" ht="15.75" x14ac:dyDescent="0.25">
      <c r="A18" s="19" t="s">
        <v>69</v>
      </c>
      <c r="B18" s="19"/>
      <c r="C18" s="20">
        <v>92905.97</v>
      </c>
      <c r="D18" s="20">
        <v>149194.03</v>
      </c>
      <c r="E18" s="20">
        <v>160.59</v>
      </c>
      <c r="F18" s="20">
        <v>242100</v>
      </c>
    </row>
    <row r="19" spans="1:6" ht="15.75" x14ac:dyDescent="0.25">
      <c r="A19" s="19" t="s">
        <v>94</v>
      </c>
      <c r="B19" s="19"/>
      <c r="C19" s="20">
        <v>636669.89</v>
      </c>
      <c r="D19" s="20">
        <v>-636669.89</v>
      </c>
      <c r="E19" s="20">
        <v>-100</v>
      </c>
      <c r="F19" s="20">
        <v>0</v>
      </c>
    </row>
    <row r="20" spans="1:6" ht="15.75" x14ac:dyDescent="0.25">
      <c r="A20" s="19" t="s">
        <v>114</v>
      </c>
      <c r="B20" s="19"/>
      <c r="C20" s="20">
        <v>0</v>
      </c>
      <c r="D20" s="20">
        <v>94636.86</v>
      </c>
      <c r="E20" s="20">
        <v>100</v>
      </c>
      <c r="F20" s="20">
        <v>94636.86</v>
      </c>
    </row>
    <row r="21" spans="1:6" ht="15.75" x14ac:dyDescent="0.25">
      <c r="A21" s="24" t="s">
        <v>227</v>
      </c>
      <c r="B21" s="24" t="s">
        <v>228</v>
      </c>
      <c r="C21" s="32">
        <v>210027.19</v>
      </c>
      <c r="D21" s="32">
        <v>-13372.5</v>
      </c>
      <c r="E21" s="32">
        <v>-6.37</v>
      </c>
      <c r="F21" s="32">
        <v>196654.69</v>
      </c>
    </row>
    <row r="22" spans="1:6" ht="15.75" x14ac:dyDescent="0.25">
      <c r="A22" s="17" t="s">
        <v>8</v>
      </c>
      <c r="B22" s="17"/>
      <c r="C22" s="18">
        <v>134348.65</v>
      </c>
      <c r="D22" s="18">
        <v>-1413.15</v>
      </c>
      <c r="E22" s="18">
        <v>-1.05</v>
      </c>
      <c r="F22" s="18">
        <v>132935.5</v>
      </c>
    </row>
    <row r="23" spans="1:6" ht="15.75" x14ac:dyDescent="0.25">
      <c r="A23" s="19" t="s">
        <v>9</v>
      </c>
      <c r="B23" s="19"/>
      <c r="C23" s="20">
        <v>134348.65</v>
      </c>
      <c r="D23" s="20">
        <v>-1413.15</v>
      </c>
      <c r="E23" s="20">
        <v>-1.05</v>
      </c>
      <c r="F23" s="20">
        <v>132935.5</v>
      </c>
    </row>
    <row r="24" spans="1:6" ht="15.75" x14ac:dyDescent="0.25">
      <c r="A24" s="17" t="s">
        <v>108</v>
      </c>
      <c r="B24" s="17"/>
      <c r="C24" s="18">
        <v>13.27</v>
      </c>
      <c r="D24" s="18">
        <v>-13.27</v>
      </c>
      <c r="E24" s="18">
        <v>-100</v>
      </c>
      <c r="F24" s="18">
        <v>0</v>
      </c>
    </row>
    <row r="25" spans="1:6" ht="15.75" x14ac:dyDescent="0.25">
      <c r="A25" s="19" t="s">
        <v>109</v>
      </c>
      <c r="B25" s="19"/>
      <c r="C25" s="20">
        <v>13.27</v>
      </c>
      <c r="D25" s="20">
        <v>-13.27</v>
      </c>
      <c r="E25" s="20">
        <v>-100</v>
      </c>
      <c r="F25" s="20">
        <v>0</v>
      </c>
    </row>
    <row r="26" spans="1:6" ht="15.75" x14ac:dyDescent="0.25">
      <c r="A26" s="17" t="s">
        <v>46</v>
      </c>
      <c r="B26" s="17"/>
      <c r="C26" s="18">
        <v>75665.27</v>
      </c>
      <c r="D26" s="18">
        <v>-11946.08</v>
      </c>
      <c r="E26" s="18">
        <v>-15.79</v>
      </c>
      <c r="F26" s="18">
        <v>63719.19</v>
      </c>
    </row>
    <row r="27" spans="1:6" ht="15.75" x14ac:dyDescent="0.25">
      <c r="A27" s="19" t="s">
        <v>68</v>
      </c>
      <c r="B27" s="19"/>
      <c r="C27" s="20">
        <v>6636.14</v>
      </c>
      <c r="D27" s="20">
        <v>-1600</v>
      </c>
      <c r="E27" s="20">
        <v>-24.11</v>
      </c>
      <c r="F27" s="20">
        <v>5036.1400000000003</v>
      </c>
    </row>
    <row r="28" spans="1:6" ht="15.75" x14ac:dyDescent="0.25">
      <c r="A28" s="19" t="s">
        <v>48</v>
      </c>
      <c r="B28" s="19"/>
      <c r="C28" s="20">
        <v>69029.13</v>
      </c>
      <c r="D28" s="20">
        <v>-10346.08</v>
      </c>
      <c r="E28" s="20">
        <v>-14.99</v>
      </c>
      <c r="F28" s="20">
        <v>58683.05</v>
      </c>
    </row>
    <row r="29" spans="1:6" ht="31.5" x14ac:dyDescent="0.25">
      <c r="A29" s="24" t="s">
        <v>229</v>
      </c>
      <c r="B29" s="37" t="s">
        <v>230</v>
      </c>
      <c r="C29" s="32">
        <v>779335.06</v>
      </c>
      <c r="D29" s="32">
        <v>-274579.09999999998</v>
      </c>
      <c r="E29" s="32">
        <v>-35.229999999999997</v>
      </c>
      <c r="F29" s="32">
        <v>504755.96</v>
      </c>
    </row>
    <row r="30" spans="1:6" ht="15.75" x14ac:dyDescent="0.25">
      <c r="A30" s="17" t="s">
        <v>8</v>
      </c>
      <c r="B30" s="17"/>
      <c r="C30" s="18">
        <v>132988.26</v>
      </c>
      <c r="D30" s="18">
        <v>-131735.81</v>
      </c>
      <c r="E30" s="18">
        <v>-99.06</v>
      </c>
      <c r="F30" s="18">
        <v>1252.45</v>
      </c>
    </row>
    <row r="31" spans="1:6" ht="15.75" x14ac:dyDescent="0.25">
      <c r="A31" s="19" t="s">
        <v>9</v>
      </c>
      <c r="B31" s="19"/>
      <c r="C31" s="20">
        <v>132988.26</v>
      </c>
      <c r="D31" s="20">
        <v>-131735.81</v>
      </c>
      <c r="E31" s="20">
        <v>-99.06</v>
      </c>
      <c r="F31" s="20">
        <v>1252.45</v>
      </c>
    </row>
    <row r="32" spans="1:6" ht="15.75" x14ac:dyDescent="0.25">
      <c r="A32" s="17" t="s">
        <v>108</v>
      </c>
      <c r="B32" s="17"/>
      <c r="C32" s="18">
        <v>19895.150000000001</v>
      </c>
      <c r="D32" s="18">
        <v>6347.81</v>
      </c>
      <c r="E32" s="18">
        <v>31.91</v>
      </c>
      <c r="F32" s="18">
        <v>26242.959999999999</v>
      </c>
    </row>
    <row r="33" spans="1:6" ht="15.75" x14ac:dyDescent="0.25">
      <c r="A33" s="19" t="s">
        <v>109</v>
      </c>
      <c r="B33" s="19"/>
      <c r="C33" s="20">
        <v>19895.150000000001</v>
      </c>
      <c r="D33" s="20">
        <v>6347.81</v>
      </c>
      <c r="E33" s="20">
        <v>31.91</v>
      </c>
      <c r="F33" s="20">
        <v>26242.959999999999</v>
      </c>
    </row>
    <row r="34" spans="1:6" ht="15.75" x14ac:dyDescent="0.25">
      <c r="A34" s="17" t="s">
        <v>46</v>
      </c>
      <c r="B34" s="17"/>
      <c r="C34" s="18">
        <v>626451.65</v>
      </c>
      <c r="D34" s="18">
        <v>-149191.1</v>
      </c>
      <c r="E34" s="18">
        <v>-23.82</v>
      </c>
      <c r="F34" s="18">
        <v>477260.55</v>
      </c>
    </row>
    <row r="35" spans="1:6" ht="15.75" x14ac:dyDescent="0.25">
      <c r="A35" s="19" t="s">
        <v>47</v>
      </c>
      <c r="B35" s="19"/>
      <c r="C35" s="20">
        <v>577344.21</v>
      </c>
      <c r="D35" s="20">
        <v>-173046.04</v>
      </c>
      <c r="E35" s="20">
        <v>-29.97</v>
      </c>
      <c r="F35" s="20">
        <v>404298.17</v>
      </c>
    </row>
    <row r="36" spans="1:6" ht="15.75" x14ac:dyDescent="0.25">
      <c r="A36" s="19" t="s">
        <v>48</v>
      </c>
      <c r="B36" s="19"/>
      <c r="C36" s="20">
        <v>49107.44</v>
      </c>
      <c r="D36" s="20">
        <v>23854.94</v>
      </c>
      <c r="E36" s="20">
        <v>48.58</v>
      </c>
      <c r="F36" s="20">
        <v>72962.38</v>
      </c>
    </row>
    <row r="37" spans="1:6" ht="33" customHeight="1" x14ac:dyDescent="0.25">
      <c r="A37" s="24" t="s">
        <v>231</v>
      </c>
      <c r="B37" s="37" t="s">
        <v>232</v>
      </c>
      <c r="C37" s="32">
        <v>7963.37</v>
      </c>
      <c r="D37" s="32">
        <v>6006.63</v>
      </c>
      <c r="E37" s="32">
        <v>75.430000000000007</v>
      </c>
      <c r="F37" s="32">
        <v>13970</v>
      </c>
    </row>
    <row r="38" spans="1:6" ht="15.75" x14ac:dyDescent="0.25">
      <c r="A38" s="17" t="s">
        <v>8</v>
      </c>
      <c r="B38" s="17"/>
      <c r="C38" s="18">
        <v>6636.14</v>
      </c>
      <c r="D38" s="18">
        <v>4363.8599999999997</v>
      </c>
      <c r="E38" s="18">
        <v>65.760000000000005</v>
      </c>
      <c r="F38" s="18">
        <v>11000</v>
      </c>
    </row>
    <row r="39" spans="1:6" ht="15.75" x14ac:dyDescent="0.25">
      <c r="A39" s="19" t="s">
        <v>9</v>
      </c>
      <c r="B39" s="19"/>
      <c r="C39" s="20">
        <v>6636.14</v>
      </c>
      <c r="D39" s="20">
        <v>4363.8599999999997</v>
      </c>
      <c r="E39" s="20">
        <v>65.760000000000005</v>
      </c>
      <c r="F39" s="20">
        <v>11000</v>
      </c>
    </row>
    <row r="40" spans="1:6" ht="15.75" x14ac:dyDescent="0.25">
      <c r="A40" s="17" t="s">
        <v>110</v>
      </c>
      <c r="B40" s="17"/>
      <c r="C40" s="18">
        <v>1327.23</v>
      </c>
      <c r="D40" s="18">
        <v>1642.77</v>
      </c>
      <c r="E40" s="18">
        <v>123.77</v>
      </c>
      <c r="F40" s="18">
        <v>2970</v>
      </c>
    </row>
    <row r="41" spans="1:6" ht="15.75" x14ac:dyDescent="0.25">
      <c r="A41" s="19" t="s">
        <v>111</v>
      </c>
      <c r="B41" s="19"/>
      <c r="C41" s="20">
        <v>1327.23</v>
      </c>
      <c r="D41" s="20">
        <v>1642.77</v>
      </c>
      <c r="E41" s="20">
        <v>123.77</v>
      </c>
      <c r="F41" s="20">
        <v>2970</v>
      </c>
    </row>
    <row r="42" spans="1:6" ht="15.75" x14ac:dyDescent="0.25">
      <c r="A42" s="24" t="s">
        <v>233</v>
      </c>
      <c r="B42" s="24" t="s">
        <v>234</v>
      </c>
      <c r="C42" s="32">
        <v>1327.23</v>
      </c>
      <c r="D42" s="32">
        <v>-1227.23</v>
      </c>
      <c r="E42" s="32">
        <v>-92.47</v>
      </c>
      <c r="F42" s="32">
        <v>100</v>
      </c>
    </row>
    <row r="43" spans="1:6" ht="15.75" x14ac:dyDescent="0.25">
      <c r="A43" s="17" t="s">
        <v>8</v>
      </c>
      <c r="B43" s="17"/>
      <c r="C43" s="18">
        <v>1327.23</v>
      </c>
      <c r="D43" s="18">
        <v>-1227.23</v>
      </c>
      <c r="E43" s="18">
        <v>-92.47</v>
      </c>
      <c r="F43" s="18">
        <v>100</v>
      </c>
    </row>
    <row r="44" spans="1:6" ht="15.75" x14ac:dyDescent="0.25">
      <c r="A44" s="19" t="s">
        <v>9</v>
      </c>
      <c r="B44" s="19"/>
      <c r="C44" s="20">
        <v>1327.23</v>
      </c>
      <c r="D44" s="20">
        <v>-1227.23</v>
      </c>
      <c r="E44" s="20">
        <v>-92.47</v>
      </c>
      <c r="F44" s="20">
        <v>100</v>
      </c>
    </row>
    <row r="45" spans="1:6" ht="15.75" x14ac:dyDescent="0.25">
      <c r="A45" s="24" t="s">
        <v>233</v>
      </c>
      <c r="B45" s="24" t="s">
        <v>234</v>
      </c>
      <c r="C45" s="32">
        <v>1327.23</v>
      </c>
      <c r="D45" s="32">
        <v>-1227.23</v>
      </c>
      <c r="E45" s="32">
        <v>-92.47</v>
      </c>
      <c r="F45" s="32">
        <v>100</v>
      </c>
    </row>
    <row r="46" spans="1:6" ht="15.75" x14ac:dyDescent="0.25">
      <c r="A46" s="24"/>
      <c r="B46" s="24"/>
      <c r="C46" s="32"/>
      <c r="D46" s="32"/>
      <c r="E46" s="32"/>
      <c r="F46" s="32"/>
    </row>
    <row r="47" spans="1:6" ht="15.75" x14ac:dyDescent="0.25">
      <c r="A47" s="30" t="s">
        <v>235</v>
      </c>
      <c r="B47" s="30" t="s">
        <v>236</v>
      </c>
      <c r="C47" s="31">
        <v>76979.23</v>
      </c>
      <c r="D47" s="31">
        <v>-35005.300000000003</v>
      </c>
      <c r="E47" s="31">
        <v>-45.47</v>
      </c>
      <c r="F47" s="31">
        <v>41973.93</v>
      </c>
    </row>
    <row r="48" spans="1:6" ht="15.75" x14ac:dyDescent="0.25">
      <c r="A48" s="24" t="s">
        <v>237</v>
      </c>
      <c r="B48" s="24" t="s">
        <v>238</v>
      </c>
      <c r="C48" s="32">
        <v>76979.23</v>
      </c>
      <c r="D48" s="32">
        <v>-35005.300000000003</v>
      </c>
      <c r="E48" s="32">
        <v>-45.47</v>
      </c>
      <c r="F48" s="32">
        <v>41973.93</v>
      </c>
    </row>
    <row r="49" spans="1:9" ht="15.75" x14ac:dyDescent="0.25">
      <c r="A49" s="17" t="s">
        <v>77</v>
      </c>
      <c r="B49" s="17"/>
      <c r="C49" s="18">
        <v>76979.23</v>
      </c>
      <c r="D49" s="18">
        <v>-35005.300000000003</v>
      </c>
      <c r="E49" s="18">
        <v>-45.47</v>
      </c>
      <c r="F49" s="18">
        <v>41973.93</v>
      </c>
    </row>
    <row r="50" spans="1:9" ht="15.75" x14ac:dyDescent="0.25">
      <c r="A50" s="19" t="s">
        <v>78</v>
      </c>
      <c r="B50" s="19"/>
      <c r="C50" s="20">
        <v>76979.23</v>
      </c>
      <c r="D50" s="20">
        <v>-35005.300000000003</v>
      </c>
      <c r="E50" s="20">
        <v>-45.47</v>
      </c>
      <c r="F50" s="20">
        <v>41973.93</v>
      </c>
    </row>
    <row r="51" spans="1:9" s="33" customFormat="1" ht="15.75" x14ac:dyDescent="0.25">
      <c r="A51" s="34"/>
      <c r="B51" s="34"/>
      <c r="C51" s="35"/>
      <c r="D51" s="35"/>
      <c r="E51" s="35"/>
      <c r="F51" s="35"/>
    </row>
    <row r="52" spans="1:9" ht="15.75" x14ac:dyDescent="0.25">
      <c r="A52" s="1" t="s">
        <v>206</v>
      </c>
      <c r="B52" s="1"/>
      <c r="C52" s="8">
        <v>3611283.56</v>
      </c>
      <c r="D52" s="8">
        <v>-271201.74</v>
      </c>
      <c r="E52" s="8">
        <v>-7.51</v>
      </c>
      <c r="F52" s="8">
        <v>3340081.82</v>
      </c>
    </row>
    <row r="53" spans="1:9" ht="15.75" x14ac:dyDescent="0.25">
      <c r="A53" s="34"/>
      <c r="B53" s="34"/>
      <c r="C53" s="35"/>
      <c r="D53" s="35"/>
      <c r="E53" s="35"/>
      <c r="F53" s="35"/>
    </row>
    <row r="54" spans="1:9" ht="15.75" x14ac:dyDescent="0.25">
      <c r="A54" s="76" t="s">
        <v>246</v>
      </c>
      <c r="B54" s="73"/>
      <c r="C54" s="73"/>
      <c r="D54" s="73"/>
      <c r="E54" s="73"/>
      <c r="F54" s="73"/>
      <c r="G54" s="36"/>
      <c r="H54" s="36"/>
      <c r="I54" s="36"/>
    </row>
    <row r="55" spans="1:9" ht="15.75" x14ac:dyDescent="0.25">
      <c r="A55" s="30" t="s">
        <v>239</v>
      </c>
      <c r="B55" s="30" t="s">
        <v>240</v>
      </c>
      <c r="C55" s="31">
        <v>2159148.5099999998</v>
      </c>
      <c r="D55" s="31">
        <v>181015.2</v>
      </c>
      <c r="E55" s="31">
        <v>8.3800000000000008</v>
      </c>
      <c r="F55" s="31">
        <v>2340163.71</v>
      </c>
    </row>
    <row r="56" spans="1:9" ht="15.75" x14ac:dyDescent="0.25">
      <c r="A56" s="24" t="s">
        <v>21</v>
      </c>
      <c r="B56" s="24" t="s">
        <v>22</v>
      </c>
      <c r="C56" s="32">
        <v>444639.32</v>
      </c>
      <c r="D56" s="32">
        <v>-52623.46</v>
      </c>
      <c r="E56" s="32">
        <v>-11.84</v>
      </c>
      <c r="F56" s="32">
        <v>392015.86</v>
      </c>
    </row>
    <row r="57" spans="1:9" ht="15.75" x14ac:dyDescent="0.25">
      <c r="A57" s="17" t="s">
        <v>8</v>
      </c>
      <c r="B57" s="17"/>
      <c r="C57" s="18">
        <v>275565.73</v>
      </c>
      <c r="D57" s="18">
        <v>38396.050000000003</v>
      </c>
      <c r="E57" s="18">
        <v>13.93</v>
      </c>
      <c r="F57" s="18">
        <v>313961.78000000003</v>
      </c>
    </row>
    <row r="58" spans="1:9" ht="15.75" x14ac:dyDescent="0.25">
      <c r="A58" s="19" t="s">
        <v>9</v>
      </c>
      <c r="B58" s="19"/>
      <c r="C58" s="20">
        <v>275565.73</v>
      </c>
      <c r="D58" s="20">
        <v>38396.050000000003</v>
      </c>
      <c r="E58" s="20">
        <v>13.93</v>
      </c>
      <c r="F58" s="20">
        <v>313961.78000000003</v>
      </c>
    </row>
    <row r="59" spans="1:9" ht="15.75" x14ac:dyDescent="0.25">
      <c r="A59" s="17" t="s">
        <v>40</v>
      </c>
      <c r="B59" s="17"/>
      <c r="C59" s="18">
        <v>169073.59</v>
      </c>
      <c r="D59" s="18">
        <v>-91019.51</v>
      </c>
      <c r="E59" s="18">
        <v>-53.83</v>
      </c>
      <c r="F59" s="18">
        <v>78054.080000000002</v>
      </c>
    </row>
    <row r="60" spans="1:9" ht="15.75" x14ac:dyDescent="0.25">
      <c r="A60" s="19" t="s">
        <v>41</v>
      </c>
      <c r="B60" s="19"/>
      <c r="C60" s="20">
        <v>25361.03</v>
      </c>
      <c r="D60" s="20">
        <v>-16827.53</v>
      </c>
      <c r="E60" s="20">
        <v>-66.349999999999994</v>
      </c>
      <c r="F60" s="20">
        <v>8533.5</v>
      </c>
    </row>
    <row r="61" spans="1:9" ht="15.75" x14ac:dyDescent="0.25">
      <c r="A61" s="19" t="s">
        <v>94</v>
      </c>
      <c r="B61" s="19"/>
      <c r="C61" s="20">
        <v>143712.56</v>
      </c>
      <c r="D61" s="20">
        <v>-143712.56</v>
      </c>
      <c r="E61" s="20">
        <v>-100</v>
      </c>
      <c r="F61" s="20">
        <v>0</v>
      </c>
    </row>
    <row r="62" spans="1:9" ht="15.75" x14ac:dyDescent="0.25">
      <c r="A62" s="19" t="s">
        <v>114</v>
      </c>
      <c r="B62" s="19"/>
      <c r="C62" s="20">
        <v>0</v>
      </c>
      <c r="D62" s="20">
        <v>69520.58</v>
      </c>
      <c r="E62" s="20">
        <v>100</v>
      </c>
      <c r="F62" s="20">
        <v>69520.58</v>
      </c>
    </row>
    <row r="63" spans="1:9" ht="15.75" x14ac:dyDescent="0.25">
      <c r="A63" s="24" t="s">
        <v>10</v>
      </c>
      <c r="B63" s="24" t="s">
        <v>11</v>
      </c>
      <c r="C63" s="32">
        <v>958971.33</v>
      </c>
      <c r="D63" s="32">
        <v>159359.04000000001</v>
      </c>
      <c r="E63" s="32">
        <v>16.62</v>
      </c>
      <c r="F63" s="32">
        <v>1118330.3700000001</v>
      </c>
    </row>
    <row r="64" spans="1:9" ht="15.75" x14ac:dyDescent="0.25">
      <c r="A64" s="17" t="s">
        <v>8</v>
      </c>
      <c r="B64" s="17"/>
      <c r="C64" s="18">
        <v>532304.71</v>
      </c>
      <c r="D64" s="18">
        <v>186263.56</v>
      </c>
      <c r="E64" s="18">
        <v>34.99</v>
      </c>
      <c r="F64" s="18">
        <v>718568.27</v>
      </c>
    </row>
    <row r="65" spans="1:6" ht="15.75" x14ac:dyDescent="0.25">
      <c r="A65" s="19" t="s">
        <v>9</v>
      </c>
      <c r="B65" s="19"/>
      <c r="C65" s="20">
        <v>532304.71</v>
      </c>
      <c r="D65" s="20">
        <v>186263.56</v>
      </c>
      <c r="E65" s="20">
        <v>34.99</v>
      </c>
      <c r="F65" s="20">
        <v>718568.27</v>
      </c>
    </row>
    <row r="66" spans="1:6" ht="15.75" x14ac:dyDescent="0.25">
      <c r="A66" s="17" t="s">
        <v>108</v>
      </c>
      <c r="B66" s="17"/>
      <c r="C66" s="18">
        <v>19563.330000000002</v>
      </c>
      <c r="D66" s="18">
        <v>6134.55</v>
      </c>
      <c r="E66" s="18">
        <v>31.36</v>
      </c>
      <c r="F66" s="18">
        <v>25697.88</v>
      </c>
    </row>
    <row r="67" spans="1:6" ht="15.75" x14ac:dyDescent="0.25">
      <c r="A67" s="19" t="s">
        <v>109</v>
      </c>
      <c r="B67" s="19"/>
      <c r="C67" s="20">
        <v>19563.330000000002</v>
      </c>
      <c r="D67" s="20">
        <v>6134.55</v>
      </c>
      <c r="E67" s="20">
        <v>31.36</v>
      </c>
      <c r="F67" s="20">
        <v>25697.88</v>
      </c>
    </row>
    <row r="68" spans="1:6" ht="15.75" x14ac:dyDescent="0.25">
      <c r="A68" s="17" t="s">
        <v>46</v>
      </c>
      <c r="B68" s="17"/>
      <c r="C68" s="18">
        <v>292003.45</v>
      </c>
      <c r="D68" s="18">
        <v>-399.89</v>
      </c>
      <c r="E68" s="18">
        <v>-0.14000000000000001</v>
      </c>
      <c r="F68" s="18">
        <v>291603.56</v>
      </c>
    </row>
    <row r="69" spans="1:6" ht="15.75" x14ac:dyDescent="0.25">
      <c r="A69" s="19" t="s">
        <v>47</v>
      </c>
      <c r="B69" s="19"/>
      <c r="C69" s="20">
        <v>212356.5</v>
      </c>
      <c r="D69" s="20">
        <v>19999.990000000002</v>
      </c>
      <c r="E69" s="20">
        <v>9.42</v>
      </c>
      <c r="F69" s="20">
        <v>232356.49</v>
      </c>
    </row>
    <row r="70" spans="1:6" ht="15.75" x14ac:dyDescent="0.25">
      <c r="A70" s="19" t="s">
        <v>48</v>
      </c>
      <c r="B70" s="19"/>
      <c r="C70" s="20">
        <v>79646.95</v>
      </c>
      <c r="D70" s="20">
        <v>-20399.88</v>
      </c>
      <c r="E70" s="20">
        <v>-25.61</v>
      </c>
      <c r="F70" s="20">
        <v>59247.07</v>
      </c>
    </row>
    <row r="71" spans="1:6" ht="15.75" x14ac:dyDescent="0.25">
      <c r="A71" s="17" t="s">
        <v>40</v>
      </c>
      <c r="B71" s="17"/>
      <c r="C71" s="18">
        <v>113772.61</v>
      </c>
      <c r="D71" s="18">
        <v>-87063.66</v>
      </c>
      <c r="E71" s="18">
        <v>-76.52</v>
      </c>
      <c r="F71" s="18">
        <v>26708.95</v>
      </c>
    </row>
    <row r="72" spans="1:6" ht="15.75" x14ac:dyDescent="0.25">
      <c r="A72" s="19" t="s">
        <v>41</v>
      </c>
      <c r="B72" s="19"/>
      <c r="C72" s="20">
        <v>18983.72</v>
      </c>
      <c r="D72" s="20">
        <v>-17391.05</v>
      </c>
      <c r="E72" s="20">
        <v>-91.61</v>
      </c>
      <c r="F72" s="20">
        <v>1592.67</v>
      </c>
    </row>
    <row r="73" spans="1:6" ht="15.75" x14ac:dyDescent="0.25">
      <c r="A73" s="19" t="s">
        <v>94</v>
      </c>
      <c r="B73" s="19"/>
      <c r="C73" s="20">
        <v>94788.89</v>
      </c>
      <c r="D73" s="20">
        <v>-94788.89</v>
      </c>
      <c r="E73" s="20">
        <v>-100</v>
      </c>
      <c r="F73" s="20">
        <v>0</v>
      </c>
    </row>
    <row r="74" spans="1:6" ht="15.75" x14ac:dyDescent="0.25">
      <c r="A74" s="19" t="s">
        <v>114</v>
      </c>
      <c r="B74" s="19"/>
      <c r="C74" s="20">
        <v>0</v>
      </c>
      <c r="D74" s="20">
        <v>25116.28</v>
      </c>
      <c r="E74" s="20">
        <v>100</v>
      </c>
      <c r="F74" s="20">
        <v>25116.28</v>
      </c>
    </row>
    <row r="75" spans="1:6" ht="15.75" x14ac:dyDescent="0.25">
      <c r="A75" s="17" t="s">
        <v>110</v>
      </c>
      <c r="B75" s="17"/>
      <c r="C75" s="18">
        <v>1327.23</v>
      </c>
      <c r="D75" s="18">
        <v>-1327.23</v>
      </c>
      <c r="E75" s="18">
        <v>-100</v>
      </c>
      <c r="F75" s="18">
        <v>0</v>
      </c>
    </row>
    <row r="76" spans="1:6" ht="15.75" x14ac:dyDescent="0.25">
      <c r="A76" s="19" t="s">
        <v>111</v>
      </c>
      <c r="B76" s="19"/>
      <c r="C76" s="20">
        <v>1327.23</v>
      </c>
      <c r="D76" s="20">
        <v>-1327.23</v>
      </c>
      <c r="E76" s="20">
        <v>-100</v>
      </c>
      <c r="F76" s="20">
        <v>0</v>
      </c>
    </row>
    <row r="77" spans="1:6" ht="15.75" x14ac:dyDescent="0.25">
      <c r="A77" s="17" t="s">
        <v>51</v>
      </c>
      <c r="B77" s="17"/>
      <c r="C77" s="18">
        <v>0</v>
      </c>
      <c r="D77" s="18">
        <v>55751.71</v>
      </c>
      <c r="E77" s="18">
        <v>100</v>
      </c>
      <c r="F77" s="18">
        <v>55751.71</v>
      </c>
    </row>
    <row r="78" spans="1:6" ht="15.75" x14ac:dyDescent="0.25">
      <c r="A78" s="19" t="s">
        <v>52</v>
      </c>
      <c r="B78" s="19"/>
      <c r="C78" s="20">
        <v>0</v>
      </c>
      <c r="D78" s="20">
        <v>54579.32</v>
      </c>
      <c r="E78" s="20">
        <v>100</v>
      </c>
      <c r="F78" s="20">
        <v>54579.32</v>
      </c>
    </row>
    <row r="79" spans="1:6" ht="15.75" x14ac:dyDescent="0.25">
      <c r="A79" s="19" t="s">
        <v>112</v>
      </c>
      <c r="B79" s="19"/>
      <c r="C79" s="20">
        <v>0</v>
      </c>
      <c r="D79" s="20">
        <v>1172.3900000000001</v>
      </c>
      <c r="E79" s="20">
        <v>100</v>
      </c>
      <c r="F79" s="20">
        <v>1172.3900000000001</v>
      </c>
    </row>
    <row r="80" spans="1:6" ht="15.75" x14ac:dyDescent="0.25">
      <c r="A80" s="24" t="s">
        <v>25</v>
      </c>
      <c r="B80" s="24" t="s">
        <v>26</v>
      </c>
      <c r="C80" s="32">
        <v>21049.84</v>
      </c>
      <c r="D80" s="32">
        <v>-2113.9699999999998</v>
      </c>
      <c r="E80" s="32">
        <v>-10.039999999999999</v>
      </c>
      <c r="F80" s="32">
        <v>18935.87</v>
      </c>
    </row>
    <row r="81" spans="1:6" ht="15.75" x14ac:dyDescent="0.25">
      <c r="A81" s="17" t="s">
        <v>8</v>
      </c>
      <c r="B81" s="17"/>
      <c r="C81" s="18">
        <v>20704.759999999998</v>
      </c>
      <c r="D81" s="18">
        <v>-2313.9699999999998</v>
      </c>
      <c r="E81" s="18">
        <v>-11.18</v>
      </c>
      <c r="F81" s="18">
        <v>18390.79</v>
      </c>
    </row>
    <row r="82" spans="1:6" ht="15.75" x14ac:dyDescent="0.25">
      <c r="A82" s="19" t="s">
        <v>9</v>
      </c>
      <c r="B82" s="19"/>
      <c r="C82" s="20">
        <v>20704.759999999998</v>
      </c>
      <c r="D82" s="20">
        <v>-2313.9699999999998</v>
      </c>
      <c r="E82" s="20">
        <v>-11.18</v>
      </c>
      <c r="F82" s="20">
        <v>18390.79</v>
      </c>
    </row>
    <row r="83" spans="1:6" ht="15.75" x14ac:dyDescent="0.25">
      <c r="A83" s="17" t="s">
        <v>108</v>
      </c>
      <c r="B83" s="17"/>
      <c r="C83" s="18">
        <v>345.08</v>
      </c>
      <c r="D83" s="18">
        <v>200</v>
      </c>
      <c r="E83" s="18">
        <v>57.96</v>
      </c>
      <c r="F83" s="18">
        <v>545.08000000000004</v>
      </c>
    </row>
    <row r="84" spans="1:6" ht="15.75" x14ac:dyDescent="0.25">
      <c r="A84" s="19" t="s">
        <v>109</v>
      </c>
      <c r="B84" s="19"/>
      <c r="C84" s="20">
        <v>345.08</v>
      </c>
      <c r="D84" s="20">
        <v>200</v>
      </c>
      <c r="E84" s="20">
        <v>57.96</v>
      </c>
      <c r="F84" s="20">
        <v>545.08000000000004</v>
      </c>
    </row>
    <row r="85" spans="1:6" ht="15.75" x14ac:dyDescent="0.25">
      <c r="A85" s="24" t="s">
        <v>144</v>
      </c>
      <c r="B85" s="24" t="s">
        <v>145</v>
      </c>
      <c r="C85" s="32">
        <v>19908.419999999998</v>
      </c>
      <c r="D85" s="32">
        <v>-8972.2800000000007</v>
      </c>
      <c r="E85" s="32">
        <v>-45.07</v>
      </c>
      <c r="F85" s="32">
        <v>10936.14</v>
      </c>
    </row>
    <row r="86" spans="1:6" ht="15.75" x14ac:dyDescent="0.25">
      <c r="A86" s="17" t="s">
        <v>8</v>
      </c>
      <c r="B86" s="17"/>
      <c r="C86" s="18">
        <v>19908.419999999998</v>
      </c>
      <c r="D86" s="18">
        <v>-8972.2800000000007</v>
      </c>
      <c r="E86" s="18">
        <v>-45.07</v>
      </c>
      <c r="F86" s="18">
        <v>10936.14</v>
      </c>
    </row>
    <row r="87" spans="1:6" ht="15.75" x14ac:dyDescent="0.25">
      <c r="A87" s="19" t="s">
        <v>9</v>
      </c>
      <c r="B87" s="19"/>
      <c r="C87" s="20">
        <v>19908.419999999998</v>
      </c>
      <c r="D87" s="20">
        <v>-8972.2800000000007</v>
      </c>
      <c r="E87" s="20">
        <v>-45.07</v>
      </c>
      <c r="F87" s="20">
        <v>10936.14</v>
      </c>
    </row>
    <row r="88" spans="1:6" ht="15.75" x14ac:dyDescent="0.25">
      <c r="A88" s="24" t="s">
        <v>38</v>
      </c>
      <c r="B88" s="24" t="s">
        <v>39</v>
      </c>
      <c r="C88" s="32">
        <v>207445.75</v>
      </c>
      <c r="D88" s="32">
        <v>-5192.2700000000004</v>
      </c>
      <c r="E88" s="32">
        <v>-2.5</v>
      </c>
      <c r="F88" s="32">
        <v>202253.48</v>
      </c>
    </row>
    <row r="89" spans="1:6" ht="15.75" x14ac:dyDescent="0.25">
      <c r="A89" s="17" t="s">
        <v>8</v>
      </c>
      <c r="B89" s="17"/>
      <c r="C89" s="18">
        <v>128077.51</v>
      </c>
      <c r="D89" s="18">
        <v>92.85</v>
      </c>
      <c r="E89" s="18">
        <v>7.0000000000000007E-2</v>
      </c>
      <c r="F89" s="18">
        <v>128170.36</v>
      </c>
    </row>
    <row r="90" spans="1:6" ht="15.75" x14ac:dyDescent="0.25">
      <c r="A90" s="19" t="s">
        <v>9</v>
      </c>
      <c r="B90" s="19"/>
      <c r="C90" s="20">
        <v>128077.51</v>
      </c>
      <c r="D90" s="20">
        <v>92.85</v>
      </c>
      <c r="E90" s="20">
        <v>7.0000000000000007E-2</v>
      </c>
      <c r="F90" s="20">
        <v>128170.36</v>
      </c>
    </row>
    <row r="91" spans="1:6" ht="15.75" x14ac:dyDescent="0.25">
      <c r="A91" s="17" t="s">
        <v>40</v>
      </c>
      <c r="B91" s="17"/>
      <c r="C91" s="18">
        <v>79368.240000000005</v>
      </c>
      <c r="D91" s="18">
        <v>-5285.12</v>
      </c>
      <c r="E91" s="18">
        <v>-6.66</v>
      </c>
      <c r="F91" s="18">
        <v>74083.12</v>
      </c>
    </row>
    <row r="92" spans="1:6" ht="15.75" x14ac:dyDescent="0.25">
      <c r="A92" s="19" t="s">
        <v>41</v>
      </c>
      <c r="B92" s="19"/>
      <c r="C92" s="20">
        <v>79368.240000000005</v>
      </c>
      <c r="D92" s="20">
        <v>-5285.12</v>
      </c>
      <c r="E92" s="20">
        <v>-6.66</v>
      </c>
      <c r="F92" s="20">
        <v>74083.12</v>
      </c>
    </row>
    <row r="93" spans="1:6" s="33" customFormat="1" ht="15.75" x14ac:dyDescent="0.25">
      <c r="A93" s="38">
        <v>37</v>
      </c>
      <c r="B93" s="34" t="s">
        <v>247</v>
      </c>
      <c r="C93" s="35">
        <v>130333.78</v>
      </c>
      <c r="D93" s="35">
        <v>19008.18</v>
      </c>
      <c r="E93" s="35">
        <v>14.58</v>
      </c>
      <c r="F93" s="35">
        <f>C93+D93</f>
        <v>149341.96</v>
      </c>
    </row>
    <row r="94" spans="1:6" ht="15.75" x14ac:dyDescent="0.25">
      <c r="A94" s="17" t="s">
        <v>8</v>
      </c>
      <c r="B94" s="17"/>
      <c r="C94" s="18">
        <v>127679.32</v>
      </c>
      <c r="D94" s="18">
        <v>21662.639999999999</v>
      </c>
      <c r="E94" s="18">
        <v>16.97</v>
      </c>
      <c r="F94" s="18">
        <v>149341.96</v>
      </c>
    </row>
    <row r="95" spans="1:6" ht="15.75" x14ac:dyDescent="0.25">
      <c r="A95" s="19" t="s">
        <v>9</v>
      </c>
      <c r="B95" s="19"/>
      <c r="C95" s="20">
        <v>127679.32</v>
      </c>
      <c r="D95" s="20">
        <v>21662.639999999999</v>
      </c>
      <c r="E95" s="20">
        <v>16.97</v>
      </c>
      <c r="F95" s="20">
        <v>149341.96</v>
      </c>
    </row>
    <row r="96" spans="1:6" ht="15.75" x14ac:dyDescent="0.25">
      <c r="A96" s="17" t="s">
        <v>40</v>
      </c>
      <c r="B96" s="17"/>
      <c r="C96" s="18">
        <v>2654.46</v>
      </c>
      <c r="D96" s="18">
        <v>-2654.46</v>
      </c>
      <c r="E96" s="18">
        <v>-100</v>
      </c>
      <c r="F96" s="18">
        <v>0</v>
      </c>
    </row>
    <row r="97" spans="1:6" ht="15.75" x14ac:dyDescent="0.25">
      <c r="A97" s="19" t="s">
        <v>41</v>
      </c>
      <c r="B97" s="19"/>
      <c r="C97" s="20">
        <v>2654.46</v>
      </c>
      <c r="D97" s="20">
        <v>-2654.46</v>
      </c>
      <c r="E97" s="20">
        <v>-100</v>
      </c>
      <c r="F97" s="20">
        <v>0</v>
      </c>
    </row>
    <row r="98" spans="1:6" ht="15.75" x14ac:dyDescent="0.25">
      <c r="A98" s="24" t="s">
        <v>13</v>
      </c>
      <c r="B98" s="24" t="s">
        <v>14</v>
      </c>
      <c r="C98" s="32">
        <v>376800.07</v>
      </c>
      <c r="D98" s="32">
        <v>71549.960000000006</v>
      </c>
      <c r="E98" s="32">
        <v>18.989999999999998</v>
      </c>
      <c r="F98" s="32">
        <v>448350.03</v>
      </c>
    </row>
    <row r="99" spans="1:6" ht="15.75" x14ac:dyDescent="0.25">
      <c r="A99" s="17" t="s">
        <v>8</v>
      </c>
      <c r="B99" s="17"/>
      <c r="C99" s="18">
        <v>350255.51</v>
      </c>
      <c r="D99" s="18">
        <v>44561.02</v>
      </c>
      <c r="E99" s="18">
        <v>12.72</v>
      </c>
      <c r="F99" s="18">
        <v>394816.53</v>
      </c>
    </row>
    <row r="100" spans="1:6" ht="15.75" x14ac:dyDescent="0.25">
      <c r="A100" s="19" t="s">
        <v>9</v>
      </c>
      <c r="B100" s="19"/>
      <c r="C100" s="20">
        <v>350255.51</v>
      </c>
      <c r="D100" s="20">
        <v>44561.02</v>
      </c>
      <c r="E100" s="20">
        <v>12.72</v>
      </c>
      <c r="F100" s="20">
        <v>394816.53</v>
      </c>
    </row>
    <row r="101" spans="1:6" ht="15.75" x14ac:dyDescent="0.25">
      <c r="A101" s="17" t="s">
        <v>46</v>
      </c>
      <c r="B101" s="17"/>
      <c r="C101" s="18">
        <v>26544.560000000001</v>
      </c>
      <c r="D101" s="18">
        <v>-17191.259999999998</v>
      </c>
      <c r="E101" s="18">
        <v>-64.760000000000005</v>
      </c>
      <c r="F101" s="18">
        <v>9353.2999999999993</v>
      </c>
    </row>
    <row r="102" spans="1:6" ht="15.75" x14ac:dyDescent="0.25">
      <c r="A102" s="19" t="s">
        <v>48</v>
      </c>
      <c r="B102" s="19"/>
      <c r="C102" s="20">
        <v>26544.560000000001</v>
      </c>
      <c r="D102" s="20">
        <v>-17191.259999999998</v>
      </c>
      <c r="E102" s="20">
        <v>-64.760000000000005</v>
      </c>
      <c r="F102" s="20">
        <v>9353.2999999999993</v>
      </c>
    </row>
    <row r="103" spans="1:6" ht="15.75" x14ac:dyDescent="0.25">
      <c r="A103" s="17" t="s">
        <v>40</v>
      </c>
      <c r="B103" s="17"/>
      <c r="C103" s="18">
        <v>0</v>
      </c>
      <c r="D103" s="18">
        <v>8533.5</v>
      </c>
      <c r="E103" s="18">
        <v>100</v>
      </c>
      <c r="F103" s="18">
        <v>8533.5</v>
      </c>
    </row>
    <row r="104" spans="1:6" ht="15.75" x14ac:dyDescent="0.25">
      <c r="A104" s="19" t="s">
        <v>41</v>
      </c>
      <c r="B104" s="19"/>
      <c r="C104" s="20">
        <v>0</v>
      </c>
      <c r="D104" s="20">
        <v>8533.5</v>
      </c>
      <c r="E104" s="20">
        <v>100</v>
      </c>
      <c r="F104" s="20">
        <v>8533.5</v>
      </c>
    </row>
    <row r="105" spans="1:6" ht="15.75" x14ac:dyDescent="0.25">
      <c r="A105" s="17" t="s">
        <v>77</v>
      </c>
      <c r="B105" s="17"/>
      <c r="C105" s="18">
        <v>0</v>
      </c>
      <c r="D105" s="18">
        <v>35646.699999999997</v>
      </c>
      <c r="E105" s="18">
        <v>100</v>
      </c>
      <c r="F105" s="18">
        <v>35646.699999999997</v>
      </c>
    </row>
    <row r="106" spans="1:6" ht="15.75" x14ac:dyDescent="0.25">
      <c r="A106" s="19" t="s">
        <v>78</v>
      </c>
      <c r="B106" s="19"/>
      <c r="C106" s="20">
        <v>0</v>
      </c>
      <c r="D106" s="20">
        <v>35646.699999999997</v>
      </c>
      <c r="E106" s="20">
        <v>100</v>
      </c>
      <c r="F106" s="20">
        <v>35646.699999999997</v>
      </c>
    </row>
    <row r="107" spans="1:6" ht="15.75" x14ac:dyDescent="0.25">
      <c r="A107" s="34"/>
      <c r="B107" s="34"/>
      <c r="C107" s="35"/>
      <c r="D107" s="35"/>
      <c r="E107" s="35"/>
      <c r="F107" s="35"/>
    </row>
    <row r="108" spans="1:6" ht="15.75" x14ac:dyDescent="0.25">
      <c r="A108" s="30" t="s">
        <v>241</v>
      </c>
      <c r="B108" s="30" t="s">
        <v>242</v>
      </c>
      <c r="C108" s="31">
        <v>2229743.19</v>
      </c>
      <c r="D108" s="31">
        <v>-1370956.83</v>
      </c>
      <c r="E108" s="31">
        <v>-61.48</v>
      </c>
      <c r="F108" s="31">
        <v>858786.36</v>
      </c>
    </row>
    <row r="109" spans="1:6" ht="15.75" x14ac:dyDescent="0.25">
      <c r="A109" s="24" t="s">
        <v>31</v>
      </c>
      <c r="B109" s="24" t="s">
        <v>32</v>
      </c>
      <c r="C109" s="32">
        <v>86535.28</v>
      </c>
      <c r="D109" s="32">
        <v>-64978.51</v>
      </c>
      <c r="E109" s="32">
        <v>-75.09</v>
      </c>
      <c r="F109" s="32">
        <v>21556.77</v>
      </c>
    </row>
    <row r="110" spans="1:6" ht="15.75" x14ac:dyDescent="0.25">
      <c r="A110" s="17" t="s">
        <v>8</v>
      </c>
      <c r="B110" s="17"/>
      <c r="C110" s="18">
        <v>40082.29</v>
      </c>
      <c r="D110" s="18">
        <v>-28025.52</v>
      </c>
      <c r="E110" s="18">
        <v>-69.92</v>
      </c>
      <c r="F110" s="18">
        <v>12056.77</v>
      </c>
    </row>
    <row r="111" spans="1:6" ht="15.75" x14ac:dyDescent="0.25">
      <c r="A111" s="19" t="s">
        <v>9</v>
      </c>
      <c r="B111" s="19"/>
      <c r="C111" s="20">
        <v>40082.29</v>
      </c>
      <c r="D111" s="20">
        <v>-28025.52</v>
      </c>
      <c r="E111" s="20">
        <v>-69.92</v>
      </c>
      <c r="F111" s="20">
        <v>12056.77</v>
      </c>
    </row>
    <row r="112" spans="1:6" ht="15.75" x14ac:dyDescent="0.25">
      <c r="A112" s="17" t="s">
        <v>46</v>
      </c>
      <c r="B112" s="17"/>
      <c r="C112" s="18">
        <v>29199.02</v>
      </c>
      <c r="D112" s="18">
        <v>-19699.02</v>
      </c>
      <c r="E112" s="18">
        <v>-67.459999999999994</v>
      </c>
      <c r="F112" s="18">
        <v>9500</v>
      </c>
    </row>
    <row r="113" spans="1:6" ht="15.75" x14ac:dyDescent="0.25">
      <c r="A113" s="19" t="s">
        <v>47</v>
      </c>
      <c r="B113" s="19"/>
      <c r="C113" s="20">
        <v>26544.560000000001</v>
      </c>
      <c r="D113" s="20">
        <v>-26544.560000000001</v>
      </c>
      <c r="E113" s="20">
        <v>-100</v>
      </c>
      <c r="F113" s="20">
        <v>0</v>
      </c>
    </row>
    <row r="114" spans="1:6" ht="15.75" x14ac:dyDescent="0.25">
      <c r="A114" s="19" t="s">
        <v>48</v>
      </c>
      <c r="B114" s="19"/>
      <c r="C114" s="20">
        <v>2654.46</v>
      </c>
      <c r="D114" s="20">
        <v>6845.54</v>
      </c>
      <c r="E114" s="20">
        <v>257.89</v>
      </c>
      <c r="F114" s="20">
        <v>9500</v>
      </c>
    </row>
    <row r="115" spans="1:6" ht="15.75" x14ac:dyDescent="0.25">
      <c r="A115" s="17" t="s">
        <v>77</v>
      </c>
      <c r="B115" s="17"/>
      <c r="C115" s="18">
        <v>17253.97</v>
      </c>
      <c r="D115" s="18">
        <v>-17253.97</v>
      </c>
      <c r="E115" s="18">
        <v>-100</v>
      </c>
      <c r="F115" s="18">
        <v>0</v>
      </c>
    </row>
    <row r="116" spans="1:6" ht="15.75" x14ac:dyDescent="0.25">
      <c r="A116" s="19" t="s">
        <v>78</v>
      </c>
      <c r="B116" s="19"/>
      <c r="C116" s="20">
        <v>17253.97</v>
      </c>
      <c r="D116" s="20">
        <v>-17253.97</v>
      </c>
      <c r="E116" s="20">
        <v>-100</v>
      </c>
      <c r="F116" s="20">
        <v>0</v>
      </c>
    </row>
    <row r="117" spans="1:6" ht="15.75" x14ac:dyDescent="0.25">
      <c r="A117" s="24" t="s">
        <v>33</v>
      </c>
      <c r="B117" s="24" t="s">
        <v>34</v>
      </c>
      <c r="C117" s="32">
        <v>1725131.06</v>
      </c>
      <c r="D117" s="32">
        <v>-1206197.6000000001</v>
      </c>
      <c r="E117" s="32">
        <v>-69.92</v>
      </c>
      <c r="F117" s="32">
        <v>518933.46</v>
      </c>
    </row>
    <row r="118" spans="1:6" ht="15.75" x14ac:dyDescent="0.25">
      <c r="A118" s="17" t="s">
        <v>8</v>
      </c>
      <c r="B118" s="17"/>
      <c r="C118" s="18">
        <v>176255.88</v>
      </c>
      <c r="D118" s="18">
        <v>105533.88</v>
      </c>
      <c r="E118" s="18">
        <v>59.88</v>
      </c>
      <c r="F118" s="18">
        <v>281789.76</v>
      </c>
    </row>
    <row r="119" spans="1:6" ht="15.75" x14ac:dyDescent="0.25">
      <c r="A119" s="19" t="s">
        <v>9</v>
      </c>
      <c r="B119" s="19"/>
      <c r="C119" s="20">
        <v>176255.88</v>
      </c>
      <c r="D119" s="20">
        <v>105533.88</v>
      </c>
      <c r="E119" s="20">
        <v>59.88</v>
      </c>
      <c r="F119" s="20">
        <v>281789.76</v>
      </c>
    </row>
    <row r="120" spans="1:6" ht="15.75" x14ac:dyDescent="0.25">
      <c r="A120" s="17" t="s">
        <v>46</v>
      </c>
      <c r="B120" s="17"/>
      <c r="C120" s="18">
        <v>218992.63</v>
      </c>
      <c r="D120" s="18">
        <v>-76265.88</v>
      </c>
      <c r="E120" s="18">
        <v>-34.83</v>
      </c>
      <c r="F120" s="18">
        <v>142726.75</v>
      </c>
    </row>
    <row r="121" spans="1:6" ht="15.75" x14ac:dyDescent="0.25">
      <c r="A121" s="19" t="s">
        <v>68</v>
      </c>
      <c r="B121" s="19"/>
      <c r="C121" s="20">
        <v>6636.14</v>
      </c>
      <c r="D121" s="20">
        <v>-1600</v>
      </c>
      <c r="E121" s="20">
        <v>-24.11</v>
      </c>
      <c r="F121" s="20">
        <v>5036.1400000000003</v>
      </c>
    </row>
    <row r="122" spans="1:6" ht="15.75" x14ac:dyDescent="0.25">
      <c r="A122" s="19" t="s">
        <v>47</v>
      </c>
      <c r="B122" s="19"/>
      <c r="C122" s="20">
        <v>212356.49</v>
      </c>
      <c r="D122" s="20">
        <v>-82574.8</v>
      </c>
      <c r="E122" s="20">
        <v>-38.880000000000003</v>
      </c>
      <c r="F122" s="20">
        <v>129781.69</v>
      </c>
    </row>
    <row r="123" spans="1:6" ht="15.75" x14ac:dyDescent="0.25">
      <c r="A123" s="19" t="s">
        <v>48</v>
      </c>
      <c r="B123" s="19"/>
      <c r="C123" s="20">
        <v>0</v>
      </c>
      <c r="D123" s="20">
        <v>7908.92</v>
      </c>
      <c r="E123" s="20">
        <v>100</v>
      </c>
      <c r="F123" s="20">
        <v>7908.92</v>
      </c>
    </row>
    <row r="124" spans="1:6" ht="15.75" x14ac:dyDescent="0.25">
      <c r="A124" s="17" t="s">
        <v>40</v>
      </c>
      <c r="B124" s="17"/>
      <c r="C124" s="18">
        <v>398168.43</v>
      </c>
      <c r="D124" s="18">
        <v>-381068.43</v>
      </c>
      <c r="E124" s="18">
        <v>-95.71</v>
      </c>
      <c r="F124" s="18">
        <v>17100</v>
      </c>
    </row>
    <row r="125" spans="1:6" ht="15.75" x14ac:dyDescent="0.25">
      <c r="A125" s="19" t="s">
        <v>69</v>
      </c>
      <c r="B125" s="19"/>
      <c r="C125" s="20">
        <v>0</v>
      </c>
      <c r="D125" s="20">
        <v>17100</v>
      </c>
      <c r="E125" s="20">
        <v>100</v>
      </c>
      <c r="F125" s="20">
        <v>17100</v>
      </c>
    </row>
    <row r="126" spans="1:6" ht="15.75" x14ac:dyDescent="0.25">
      <c r="A126" s="19" t="s">
        <v>94</v>
      </c>
      <c r="B126" s="19"/>
      <c r="C126" s="20">
        <v>398168.43</v>
      </c>
      <c r="D126" s="20">
        <v>-398168.43</v>
      </c>
      <c r="E126" s="20">
        <v>-100</v>
      </c>
      <c r="F126" s="20">
        <v>0</v>
      </c>
    </row>
    <row r="127" spans="1:6" ht="15.75" x14ac:dyDescent="0.25">
      <c r="A127" s="17" t="s">
        <v>110</v>
      </c>
      <c r="B127" s="17"/>
      <c r="C127" s="18">
        <v>0</v>
      </c>
      <c r="D127" s="18">
        <v>2970</v>
      </c>
      <c r="E127" s="18">
        <v>100</v>
      </c>
      <c r="F127" s="18">
        <v>2970</v>
      </c>
    </row>
    <row r="128" spans="1:6" ht="15.75" x14ac:dyDescent="0.25">
      <c r="A128" s="19" t="s">
        <v>111</v>
      </c>
      <c r="B128" s="19"/>
      <c r="C128" s="20">
        <v>0</v>
      </c>
      <c r="D128" s="20">
        <v>2970</v>
      </c>
      <c r="E128" s="20">
        <v>100</v>
      </c>
      <c r="F128" s="20">
        <v>2970</v>
      </c>
    </row>
    <row r="129" spans="1:6" ht="15.75" x14ac:dyDescent="0.25">
      <c r="A129" s="17" t="s">
        <v>77</v>
      </c>
      <c r="B129" s="17"/>
      <c r="C129" s="18">
        <v>2654.46</v>
      </c>
      <c r="D129" s="18">
        <v>3672.77</v>
      </c>
      <c r="E129" s="18">
        <v>138.36000000000001</v>
      </c>
      <c r="F129" s="18">
        <v>6327.23</v>
      </c>
    </row>
    <row r="130" spans="1:6" ht="15.75" x14ac:dyDescent="0.25">
      <c r="A130" s="19" t="s">
        <v>78</v>
      </c>
      <c r="B130" s="19"/>
      <c r="C130" s="20">
        <v>2654.46</v>
      </c>
      <c r="D130" s="20">
        <v>3672.77</v>
      </c>
      <c r="E130" s="20">
        <v>138.36000000000001</v>
      </c>
      <c r="F130" s="20">
        <v>6327.23</v>
      </c>
    </row>
    <row r="131" spans="1:6" ht="15.75" x14ac:dyDescent="0.25">
      <c r="A131" s="17" t="s">
        <v>95</v>
      </c>
      <c r="B131" s="17"/>
      <c r="C131" s="18">
        <v>929059.66</v>
      </c>
      <c r="D131" s="18">
        <v>-929059.66</v>
      </c>
      <c r="E131" s="18">
        <v>-100</v>
      </c>
      <c r="F131" s="18">
        <v>0</v>
      </c>
    </row>
    <row r="132" spans="1:6" ht="15.75" x14ac:dyDescent="0.25">
      <c r="A132" s="19" t="s">
        <v>96</v>
      </c>
      <c r="B132" s="19"/>
      <c r="C132" s="20">
        <v>929059.66</v>
      </c>
      <c r="D132" s="20">
        <v>-929059.66</v>
      </c>
      <c r="E132" s="20">
        <v>-100</v>
      </c>
      <c r="F132" s="20">
        <v>0</v>
      </c>
    </row>
    <row r="133" spans="1:6" ht="15.75" x14ac:dyDescent="0.25">
      <c r="A133" s="17" t="s">
        <v>51</v>
      </c>
      <c r="B133" s="17"/>
      <c r="C133" s="18">
        <v>0</v>
      </c>
      <c r="D133" s="18">
        <v>68019.72</v>
      </c>
      <c r="E133" s="18">
        <v>100</v>
      </c>
      <c r="F133" s="18">
        <v>68019.72</v>
      </c>
    </row>
    <row r="134" spans="1:6" ht="15.75" x14ac:dyDescent="0.25">
      <c r="A134" s="19" t="s">
        <v>52</v>
      </c>
      <c r="B134" s="19"/>
      <c r="C134" s="20">
        <v>0</v>
      </c>
      <c r="D134" s="20">
        <v>68019.72</v>
      </c>
      <c r="E134" s="20">
        <v>100</v>
      </c>
      <c r="F134" s="20">
        <v>68019.72</v>
      </c>
    </row>
    <row r="135" spans="1:6" ht="15.75" x14ac:dyDescent="0.25">
      <c r="A135" s="24" t="s">
        <v>72</v>
      </c>
      <c r="B135" s="24" t="s">
        <v>73</v>
      </c>
      <c r="C135" s="32">
        <v>418076.85</v>
      </c>
      <c r="D135" s="32">
        <v>-99780.72</v>
      </c>
      <c r="E135" s="32">
        <v>-23.87</v>
      </c>
      <c r="F135" s="32">
        <v>318296.13</v>
      </c>
    </row>
    <row r="136" spans="1:6" ht="15.75" x14ac:dyDescent="0.25">
      <c r="A136" s="17" t="s">
        <v>8</v>
      </c>
      <c r="B136" s="17"/>
      <c r="C136" s="18">
        <v>132722.81</v>
      </c>
      <c r="D136" s="18">
        <v>-127222.81</v>
      </c>
      <c r="E136" s="18">
        <v>-95.86</v>
      </c>
      <c r="F136" s="18">
        <v>5500</v>
      </c>
    </row>
    <row r="137" spans="1:6" ht="15.75" x14ac:dyDescent="0.25">
      <c r="A137" s="19" t="s">
        <v>9</v>
      </c>
      <c r="B137" s="19"/>
      <c r="C137" s="20">
        <v>132722.81</v>
      </c>
      <c r="D137" s="20">
        <v>-127222.81</v>
      </c>
      <c r="E137" s="20">
        <v>-95.86</v>
      </c>
      <c r="F137" s="20">
        <v>5500</v>
      </c>
    </row>
    <row r="138" spans="1:6" ht="15.75" x14ac:dyDescent="0.25">
      <c r="A138" s="17" t="s">
        <v>46</v>
      </c>
      <c r="B138" s="17"/>
      <c r="C138" s="18">
        <v>135377.26999999999</v>
      </c>
      <c r="D138" s="18">
        <v>-47581.14</v>
      </c>
      <c r="E138" s="18">
        <v>-35.15</v>
      </c>
      <c r="F138" s="18">
        <v>87796.13</v>
      </c>
    </row>
    <row r="139" spans="1:6" ht="15.75" x14ac:dyDescent="0.25">
      <c r="A139" s="19" t="s">
        <v>47</v>
      </c>
      <c r="B139" s="19"/>
      <c r="C139" s="20">
        <v>126086.67</v>
      </c>
      <c r="D139" s="20">
        <v>-83926.68</v>
      </c>
      <c r="E139" s="20">
        <v>-66.56</v>
      </c>
      <c r="F139" s="20">
        <v>42159.99</v>
      </c>
    </row>
    <row r="140" spans="1:6" ht="15.75" x14ac:dyDescent="0.25">
      <c r="A140" s="19" t="s">
        <v>48</v>
      </c>
      <c r="B140" s="19"/>
      <c r="C140" s="20">
        <v>9290.6</v>
      </c>
      <c r="D140" s="20">
        <v>36345.54</v>
      </c>
      <c r="E140" s="20">
        <v>391.21</v>
      </c>
      <c r="F140" s="20">
        <v>45636.14</v>
      </c>
    </row>
    <row r="141" spans="1:6" ht="15.75" x14ac:dyDescent="0.25">
      <c r="A141" s="17" t="s">
        <v>40</v>
      </c>
      <c r="B141" s="17"/>
      <c r="C141" s="18">
        <v>92905.96</v>
      </c>
      <c r="D141" s="18">
        <v>132094.04</v>
      </c>
      <c r="E141" s="18">
        <v>142.18</v>
      </c>
      <c r="F141" s="18">
        <v>225000</v>
      </c>
    </row>
    <row r="142" spans="1:6" ht="15.75" x14ac:dyDescent="0.25">
      <c r="A142" s="19" t="s">
        <v>69</v>
      </c>
      <c r="B142" s="19"/>
      <c r="C142" s="20">
        <v>92905.96</v>
      </c>
      <c r="D142" s="20">
        <v>132094.04</v>
      </c>
      <c r="E142" s="20">
        <v>142.18</v>
      </c>
      <c r="F142" s="20">
        <v>225000</v>
      </c>
    </row>
    <row r="143" spans="1:6" ht="15.75" x14ac:dyDescent="0.25">
      <c r="A143" s="17" t="s">
        <v>77</v>
      </c>
      <c r="B143" s="17"/>
      <c r="C143" s="18">
        <v>57070.81</v>
      </c>
      <c r="D143" s="18">
        <v>-57070.81</v>
      </c>
      <c r="E143" s="18">
        <v>-100</v>
      </c>
      <c r="F143" s="18">
        <v>0</v>
      </c>
    </row>
    <row r="144" spans="1:6" ht="15.75" x14ac:dyDescent="0.25">
      <c r="A144" s="19" t="s">
        <v>78</v>
      </c>
      <c r="B144" s="19"/>
      <c r="C144" s="20">
        <v>57070.81</v>
      </c>
      <c r="D144" s="20">
        <v>-57070.81</v>
      </c>
      <c r="E144" s="20">
        <v>-100</v>
      </c>
      <c r="F144" s="20">
        <v>0</v>
      </c>
    </row>
    <row r="145" spans="1:6" ht="15.75" x14ac:dyDescent="0.25">
      <c r="A145" s="5"/>
      <c r="B145" s="5"/>
      <c r="C145" s="5"/>
      <c r="D145" s="5"/>
      <c r="E145" s="5"/>
      <c r="F145" s="5"/>
    </row>
    <row r="146" spans="1:6" ht="15.75" x14ac:dyDescent="0.25">
      <c r="A146" s="1" t="s">
        <v>162</v>
      </c>
      <c r="B146" s="1"/>
      <c r="C146" s="8">
        <v>4388891.7</v>
      </c>
      <c r="D146" s="8">
        <v>-1189941.6299999999</v>
      </c>
      <c r="E146" s="8">
        <v>-27.11</v>
      </c>
      <c r="F146" s="8">
        <v>3198950.07</v>
      </c>
    </row>
  </sheetData>
  <mergeCells count="4">
    <mergeCell ref="A2:F2"/>
    <mergeCell ref="A4:E4"/>
    <mergeCell ref="A8:F8"/>
    <mergeCell ref="A54:F54"/>
  </mergeCells>
  <pageMargins left="0.7" right="0.7" top="0.75" bottom="0.75" header="0.3" footer="0.3"/>
  <pageSetup paperSize="9"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1DED-0E38-4B05-AE1A-8E72AC3C5361}">
  <sheetPr>
    <pageSetUpPr fitToPage="1"/>
  </sheetPr>
  <dimension ref="A1:F19"/>
  <sheetViews>
    <sheetView workbookViewId="0">
      <selection activeCell="A2" sqref="A2:F4"/>
    </sheetView>
  </sheetViews>
  <sheetFormatPr defaultRowHeight="15" x14ac:dyDescent="0.25"/>
  <cols>
    <col min="1" max="1" width="8.140625" customWidth="1"/>
    <col min="2" max="2" width="48.5703125" customWidth="1"/>
    <col min="3" max="3" width="21.85546875" customWidth="1"/>
    <col min="4" max="4" width="22.140625" customWidth="1"/>
    <col min="5" max="5" width="15.28515625" customWidth="1"/>
    <col min="6" max="6" width="28.85546875" customWidth="1"/>
  </cols>
  <sheetData>
    <row r="1" spans="1:6" ht="15.75" x14ac:dyDescent="0.25">
      <c r="A1" s="5"/>
      <c r="B1" s="5"/>
      <c r="C1" s="5"/>
      <c r="D1" s="5"/>
      <c r="E1" s="5"/>
      <c r="F1" s="5"/>
    </row>
    <row r="2" spans="1:6" ht="15.75" x14ac:dyDescent="0.25">
      <c r="A2" s="72" t="s">
        <v>154</v>
      </c>
      <c r="B2" s="73"/>
      <c r="C2" s="73"/>
      <c r="D2" s="73"/>
      <c r="E2" s="73"/>
      <c r="F2" s="73"/>
    </row>
    <row r="3" spans="1:6" ht="15.75" x14ac:dyDescent="0.25">
      <c r="A3" s="6"/>
      <c r="B3" s="6"/>
      <c r="C3" s="6"/>
      <c r="D3" s="6"/>
      <c r="E3" s="6"/>
      <c r="F3" s="5"/>
    </row>
    <row r="4" spans="1:6" ht="15.75" x14ac:dyDescent="0.25">
      <c r="A4" s="74" t="s">
        <v>203</v>
      </c>
      <c r="B4" s="75"/>
      <c r="C4" s="75"/>
      <c r="D4" s="75"/>
      <c r="E4" s="75"/>
      <c r="F4" s="5"/>
    </row>
    <row r="5" spans="1:6" ht="15.75" x14ac:dyDescent="0.25">
      <c r="A5" s="5"/>
      <c r="B5" s="5"/>
      <c r="C5" s="5"/>
      <c r="D5" s="5"/>
      <c r="E5" s="5"/>
      <c r="F5" s="5"/>
    </row>
    <row r="6" spans="1:6" ht="15.75" x14ac:dyDescent="0.25">
      <c r="A6" s="5"/>
      <c r="B6" s="5"/>
      <c r="C6" s="5"/>
      <c r="D6" s="5"/>
      <c r="E6" s="5"/>
      <c r="F6" s="5"/>
    </row>
    <row r="7" spans="1:6" ht="47.25" x14ac:dyDescent="0.25">
      <c r="A7" s="7" t="s">
        <v>0</v>
      </c>
      <c r="B7" s="1" t="s">
        <v>219</v>
      </c>
      <c r="C7" s="1" t="s">
        <v>202</v>
      </c>
      <c r="D7" s="1" t="s">
        <v>1</v>
      </c>
      <c r="E7" s="7" t="s">
        <v>2</v>
      </c>
      <c r="F7" s="1" t="s">
        <v>152</v>
      </c>
    </row>
    <row r="8" spans="1:6" ht="15.75" x14ac:dyDescent="0.25">
      <c r="A8" s="76" t="s">
        <v>220</v>
      </c>
      <c r="B8" s="73"/>
      <c r="C8" s="73"/>
      <c r="D8" s="73"/>
      <c r="E8" s="73"/>
      <c r="F8" s="73"/>
    </row>
    <row r="9" spans="1:6" ht="15.75" x14ac:dyDescent="0.25">
      <c r="A9" s="30" t="s">
        <v>213</v>
      </c>
      <c r="B9" s="30" t="s">
        <v>214</v>
      </c>
      <c r="C9" s="31">
        <v>1060455.24</v>
      </c>
      <c r="D9" s="31">
        <v>-1060455.24</v>
      </c>
      <c r="E9" s="31">
        <v>-100</v>
      </c>
      <c r="F9" s="31">
        <v>0</v>
      </c>
    </row>
    <row r="10" spans="1:6" ht="15.75" x14ac:dyDescent="0.25">
      <c r="A10" s="24" t="s">
        <v>215</v>
      </c>
      <c r="B10" s="24" t="s">
        <v>216</v>
      </c>
      <c r="C10" s="32">
        <v>1060455.24</v>
      </c>
      <c r="D10" s="32">
        <v>-1060455.24</v>
      </c>
      <c r="E10" s="32">
        <v>-100</v>
      </c>
      <c r="F10" s="32">
        <v>0</v>
      </c>
    </row>
    <row r="11" spans="1:6" ht="15.75" x14ac:dyDescent="0.25">
      <c r="A11" s="17" t="s">
        <v>8</v>
      </c>
      <c r="B11" s="17"/>
      <c r="C11" s="18">
        <v>131395.57999999999</v>
      </c>
      <c r="D11" s="18">
        <v>-131395.57999999999</v>
      </c>
      <c r="E11" s="18">
        <v>-100</v>
      </c>
      <c r="F11" s="18">
        <v>0</v>
      </c>
    </row>
    <row r="12" spans="1:6" ht="15.75" x14ac:dyDescent="0.25">
      <c r="A12" s="19" t="s">
        <v>9</v>
      </c>
      <c r="B12" s="19"/>
      <c r="C12" s="20">
        <v>131395.57999999999</v>
      </c>
      <c r="D12" s="20">
        <v>-131395.57999999999</v>
      </c>
      <c r="E12" s="20">
        <v>-100</v>
      </c>
      <c r="F12" s="20">
        <v>0</v>
      </c>
    </row>
    <row r="13" spans="1:6" ht="15.75" x14ac:dyDescent="0.25">
      <c r="A13" s="17" t="s">
        <v>95</v>
      </c>
      <c r="B13" s="17"/>
      <c r="C13" s="18">
        <v>929059.66</v>
      </c>
      <c r="D13" s="18">
        <v>-929059.66</v>
      </c>
      <c r="E13" s="18">
        <v>-100</v>
      </c>
      <c r="F13" s="18">
        <v>0</v>
      </c>
    </row>
    <row r="14" spans="1:6" ht="15.75" x14ac:dyDescent="0.25">
      <c r="A14" s="19" t="s">
        <v>96</v>
      </c>
      <c r="B14" s="19"/>
      <c r="C14" s="20">
        <v>929059.66</v>
      </c>
      <c r="D14" s="20">
        <v>-929059.66</v>
      </c>
      <c r="E14" s="20">
        <v>-100</v>
      </c>
      <c r="F14" s="20">
        <v>0</v>
      </c>
    </row>
    <row r="15" spans="1:6" s="33" customFormat="1" ht="15.75" x14ac:dyDescent="0.25">
      <c r="A15" s="34"/>
      <c r="B15" s="34"/>
      <c r="C15" s="35"/>
      <c r="D15" s="35"/>
      <c r="E15" s="35"/>
      <c r="F15" s="35"/>
    </row>
    <row r="16" spans="1:6" ht="15.75" x14ac:dyDescent="0.25">
      <c r="A16" s="30" t="s">
        <v>217</v>
      </c>
      <c r="B16" s="30" t="s">
        <v>218</v>
      </c>
      <c r="C16" s="31">
        <v>282847.03999999998</v>
      </c>
      <c r="D16" s="31">
        <v>-17943.86</v>
      </c>
      <c r="E16" s="31">
        <v>-6.34</v>
      </c>
      <c r="F16" s="31">
        <v>264903.18</v>
      </c>
    </row>
    <row r="17" spans="1:6" ht="15.75" x14ac:dyDescent="0.25">
      <c r="A17" s="24" t="s">
        <v>27</v>
      </c>
      <c r="B17" s="24" t="s">
        <v>28</v>
      </c>
      <c r="C17" s="32">
        <v>282847.03999999998</v>
      </c>
      <c r="D17" s="32">
        <v>-17943.86</v>
      </c>
      <c r="E17" s="32">
        <v>-6.34</v>
      </c>
      <c r="F17" s="32">
        <v>264903.18</v>
      </c>
    </row>
    <row r="18" spans="1:6" ht="15.75" x14ac:dyDescent="0.25">
      <c r="A18" s="17" t="s">
        <v>8</v>
      </c>
      <c r="B18" s="17"/>
      <c r="C18" s="18">
        <v>282847.03999999998</v>
      </c>
      <c r="D18" s="18">
        <v>-17943.86</v>
      </c>
      <c r="E18" s="18">
        <v>-6.34</v>
      </c>
      <c r="F18" s="18">
        <v>264903.18</v>
      </c>
    </row>
    <row r="19" spans="1:6" ht="15.75" x14ac:dyDescent="0.25">
      <c r="A19" s="19" t="s">
        <v>9</v>
      </c>
      <c r="B19" s="19"/>
      <c r="C19" s="20">
        <v>282847.03999999998</v>
      </c>
      <c r="D19" s="20">
        <v>-17943.86</v>
      </c>
      <c r="E19" s="20">
        <v>-6.34</v>
      </c>
      <c r="F19" s="20">
        <v>264903.18</v>
      </c>
    </row>
  </sheetData>
  <mergeCells count="3">
    <mergeCell ref="A2:F2"/>
    <mergeCell ref="A4:E4"/>
    <mergeCell ref="A8:F8"/>
  </mergeCell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7233-770A-4461-A205-A8AC3D490F33}">
  <sheetPr>
    <pageSetUpPr fitToPage="1"/>
  </sheetPr>
  <dimension ref="A2:F15"/>
  <sheetViews>
    <sheetView workbookViewId="0">
      <selection activeCell="F5" sqref="F5"/>
    </sheetView>
  </sheetViews>
  <sheetFormatPr defaultRowHeight="15" x14ac:dyDescent="0.25"/>
  <cols>
    <col min="1" max="1" width="15" customWidth="1"/>
    <col min="2" max="2" width="29.28515625" customWidth="1"/>
    <col min="3" max="3" width="18.28515625" customWidth="1"/>
    <col min="4" max="4" width="24.7109375" customWidth="1"/>
    <col min="5" max="5" width="18.5703125" customWidth="1"/>
    <col min="6" max="6" width="32" customWidth="1"/>
  </cols>
  <sheetData>
    <row r="2" spans="1:6" ht="15.75" x14ac:dyDescent="0.25">
      <c r="A2" s="72" t="s">
        <v>154</v>
      </c>
      <c r="B2" s="73"/>
      <c r="C2" s="73"/>
      <c r="D2" s="73"/>
      <c r="E2" s="73"/>
      <c r="F2" s="73"/>
    </row>
    <row r="3" spans="1:6" ht="15.75" x14ac:dyDescent="0.25">
      <c r="A3" s="6"/>
      <c r="B3" s="6"/>
      <c r="C3" s="6"/>
      <c r="D3" s="6"/>
      <c r="E3" s="6"/>
      <c r="F3" s="5"/>
    </row>
    <row r="4" spans="1:6" ht="15.75" x14ac:dyDescent="0.25">
      <c r="A4" s="74" t="s">
        <v>203</v>
      </c>
      <c r="B4" s="75"/>
      <c r="C4" s="75"/>
      <c r="D4" s="75"/>
      <c r="E4" s="75"/>
      <c r="F4" s="5"/>
    </row>
    <row r="5" spans="1:6" ht="15.75" x14ac:dyDescent="0.25">
      <c r="A5" s="5"/>
      <c r="B5" s="5"/>
      <c r="C5" s="5"/>
      <c r="D5" s="5"/>
      <c r="E5" s="5"/>
      <c r="F5" s="5"/>
    </row>
    <row r="6" spans="1:6" ht="15.75" x14ac:dyDescent="0.25">
      <c r="A6" s="5"/>
      <c r="B6" s="5"/>
      <c r="C6" s="5"/>
      <c r="D6" s="5"/>
      <c r="E6" s="5"/>
      <c r="F6" s="5"/>
    </row>
    <row r="7" spans="1:6" ht="15.75" x14ac:dyDescent="0.25">
      <c r="A7" s="5"/>
      <c r="B7" s="5"/>
      <c r="C7" s="5"/>
      <c r="D7" s="5"/>
      <c r="E7" s="5"/>
      <c r="F7" s="29" t="s">
        <v>205</v>
      </c>
    </row>
    <row r="8" spans="1:6" ht="31.5" x14ac:dyDescent="0.25">
      <c r="A8" s="7" t="s">
        <v>0</v>
      </c>
      <c r="B8" s="1" t="s">
        <v>212</v>
      </c>
      <c r="C8" s="1" t="s">
        <v>151</v>
      </c>
      <c r="D8" s="1" t="s">
        <v>1</v>
      </c>
      <c r="E8" s="7" t="s">
        <v>2</v>
      </c>
      <c r="F8" s="1" t="s">
        <v>152</v>
      </c>
    </row>
    <row r="9" spans="1:6" ht="15.75" x14ac:dyDescent="0.25">
      <c r="A9" s="76" t="s">
        <v>211</v>
      </c>
      <c r="B9" s="73"/>
      <c r="C9" s="73"/>
      <c r="D9" s="73"/>
      <c r="E9" s="73"/>
      <c r="F9" s="73"/>
    </row>
    <row r="10" spans="1:6" ht="15.75" x14ac:dyDescent="0.25">
      <c r="A10" s="30" t="s">
        <v>207</v>
      </c>
      <c r="B10" s="30" t="s">
        <v>208</v>
      </c>
      <c r="C10" s="31">
        <v>0</v>
      </c>
      <c r="D10" s="31">
        <v>123771.43</v>
      </c>
      <c r="E10" s="31">
        <v>100</v>
      </c>
      <c r="F10" s="31">
        <v>123771.43</v>
      </c>
    </row>
    <row r="11" spans="1:6" ht="15" customHeight="1" x14ac:dyDescent="0.25">
      <c r="A11" s="24" t="s">
        <v>209</v>
      </c>
      <c r="B11" s="24" t="s">
        <v>210</v>
      </c>
      <c r="C11" s="32">
        <v>0</v>
      </c>
      <c r="D11" s="32">
        <v>123771.43</v>
      </c>
      <c r="E11" s="32">
        <v>100</v>
      </c>
      <c r="F11" s="32">
        <v>123771.43</v>
      </c>
    </row>
    <row r="12" spans="1:6" ht="15.75" x14ac:dyDescent="0.25">
      <c r="A12" s="17" t="s">
        <v>51</v>
      </c>
      <c r="B12" s="17"/>
      <c r="C12" s="18">
        <v>0</v>
      </c>
      <c r="D12" s="18">
        <v>123771.43</v>
      </c>
      <c r="E12" s="18">
        <v>100</v>
      </c>
      <c r="F12" s="18">
        <v>123771.43</v>
      </c>
    </row>
    <row r="13" spans="1:6" ht="15.75" x14ac:dyDescent="0.25">
      <c r="A13" s="19" t="s">
        <v>52</v>
      </c>
      <c r="B13" s="19"/>
      <c r="C13" s="20">
        <v>0</v>
      </c>
      <c r="D13" s="20">
        <v>122599.03999999999</v>
      </c>
      <c r="E13" s="20">
        <v>100</v>
      </c>
      <c r="F13" s="20">
        <v>122599.03999999999</v>
      </c>
    </row>
    <row r="14" spans="1:6" ht="15.75" x14ac:dyDescent="0.25">
      <c r="A14" s="19" t="s">
        <v>112</v>
      </c>
      <c r="B14" s="19"/>
      <c r="C14" s="20">
        <v>0</v>
      </c>
      <c r="D14" s="20">
        <v>1172.3900000000001</v>
      </c>
      <c r="E14" s="20">
        <v>100</v>
      </c>
      <c r="F14" s="20">
        <v>1172.3900000000001</v>
      </c>
    </row>
    <row r="15" spans="1:6" ht="15.75" x14ac:dyDescent="0.25">
      <c r="A15" s="5"/>
      <c r="B15" s="5"/>
      <c r="C15" s="5"/>
      <c r="D15" s="5"/>
      <c r="E15" s="5"/>
      <c r="F15" s="5"/>
    </row>
  </sheetData>
  <mergeCells count="3">
    <mergeCell ref="A2:F2"/>
    <mergeCell ref="A4:E4"/>
    <mergeCell ref="A9:F9"/>
  </mergeCell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34BA-80B0-4539-A923-A75AC7781C23}">
  <sheetPr>
    <pageSetUpPr fitToPage="1"/>
  </sheetPr>
  <dimension ref="A1:F47"/>
  <sheetViews>
    <sheetView topLeftCell="A19" workbookViewId="0">
      <selection activeCell="A2" sqref="A2:F5"/>
    </sheetView>
  </sheetViews>
  <sheetFormatPr defaultRowHeight="15" x14ac:dyDescent="0.25"/>
  <cols>
    <col min="2" max="2" width="82.85546875" customWidth="1"/>
    <col min="3" max="3" width="19.140625" customWidth="1"/>
    <col min="4" max="4" width="21" customWidth="1"/>
    <col min="5" max="5" width="16.28515625" customWidth="1"/>
    <col min="6" max="6" width="27.28515625" customWidth="1"/>
  </cols>
  <sheetData>
    <row r="1" spans="1:6" ht="15.75" x14ac:dyDescent="0.25">
      <c r="A1" s="5"/>
      <c r="B1" s="5"/>
      <c r="C1" s="5"/>
      <c r="D1" s="5"/>
      <c r="E1" s="5"/>
      <c r="F1" s="5"/>
    </row>
    <row r="2" spans="1:6" ht="15.75" x14ac:dyDescent="0.25">
      <c r="A2" s="72" t="s">
        <v>154</v>
      </c>
      <c r="B2" s="73"/>
      <c r="C2" s="73"/>
      <c r="D2" s="73"/>
      <c r="E2" s="73"/>
      <c r="F2" s="73"/>
    </row>
    <row r="3" spans="1:6" ht="15.75" x14ac:dyDescent="0.25">
      <c r="A3" s="6"/>
      <c r="B3" s="6"/>
      <c r="C3" s="6"/>
      <c r="D3" s="6"/>
      <c r="E3" s="6"/>
      <c r="F3" s="5"/>
    </row>
    <row r="4" spans="1:6" ht="15.75" x14ac:dyDescent="0.25">
      <c r="A4" s="74" t="s">
        <v>203</v>
      </c>
      <c r="B4" s="75"/>
      <c r="C4" s="75"/>
      <c r="D4" s="75"/>
      <c r="E4" s="75"/>
      <c r="F4" s="5"/>
    </row>
    <row r="5" spans="1:6" ht="15.75" x14ac:dyDescent="0.25">
      <c r="A5" s="5"/>
      <c r="B5" s="5"/>
      <c r="C5" s="5"/>
      <c r="D5" s="5"/>
      <c r="E5" s="5"/>
      <c r="F5" s="5"/>
    </row>
    <row r="6" spans="1:6" ht="15.75" x14ac:dyDescent="0.25">
      <c r="A6" s="70" t="s">
        <v>204</v>
      </c>
      <c r="B6" s="73"/>
      <c r="C6" s="73"/>
      <c r="D6" s="73"/>
      <c r="E6" s="73"/>
      <c r="F6" s="73"/>
    </row>
    <row r="7" spans="1:6" ht="15.75" x14ac:dyDescent="0.25">
      <c r="A7" s="2"/>
      <c r="B7" s="5"/>
      <c r="C7" s="5"/>
      <c r="D7" s="5"/>
      <c r="E7" s="5"/>
      <c r="F7" s="29" t="s">
        <v>205</v>
      </c>
    </row>
    <row r="8" spans="1:6" ht="31.5" x14ac:dyDescent="0.25">
      <c r="A8" s="7"/>
      <c r="B8" s="1"/>
      <c r="C8" s="1" t="s">
        <v>202</v>
      </c>
      <c r="D8" s="1" t="s">
        <v>1</v>
      </c>
      <c r="E8" s="7" t="s">
        <v>2</v>
      </c>
      <c r="F8" s="1" t="s">
        <v>201</v>
      </c>
    </row>
    <row r="9" spans="1:6" ht="15.75" x14ac:dyDescent="0.25">
      <c r="A9" s="1" t="s">
        <v>162</v>
      </c>
      <c r="B9" s="1"/>
      <c r="C9" s="8">
        <f>C10+C13+C16+C21+C26+C30+C32+C37+C40</f>
        <v>4388891.7</v>
      </c>
      <c r="D9" s="8">
        <f>F9-C9</f>
        <v>-1189941.6300000004</v>
      </c>
      <c r="E9" s="8">
        <v>-27.11</v>
      </c>
      <c r="F9" s="8">
        <f>F10+F13+F16+F21+F26+F30+F32+F37+F40</f>
        <v>3198950.07</v>
      </c>
    </row>
    <row r="10" spans="1:6" ht="15.75" x14ac:dyDescent="0.25">
      <c r="A10" s="25" t="s">
        <v>163</v>
      </c>
      <c r="B10" s="25"/>
      <c r="C10" s="26">
        <v>413829.75</v>
      </c>
      <c r="D10" s="26">
        <v>11502.29</v>
      </c>
      <c r="E10" s="26">
        <v>2.78</v>
      </c>
      <c r="F10" s="26">
        <v>425332.04</v>
      </c>
    </row>
    <row r="11" spans="1:6" ht="15.75" x14ac:dyDescent="0.25">
      <c r="A11" s="27" t="s">
        <v>164</v>
      </c>
      <c r="B11" s="27"/>
      <c r="C11" s="28">
        <v>397239.39</v>
      </c>
      <c r="D11" s="28">
        <v>11902.72</v>
      </c>
      <c r="E11" s="28">
        <v>3</v>
      </c>
      <c r="F11" s="28">
        <v>409142.11</v>
      </c>
    </row>
    <row r="12" spans="1:6" ht="15.75" x14ac:dyDescent="0.25">
      <c r="A12" s="27" t="s">
        <v>165</v>
      </c>
      <c r="B12" s="27"/>
      <c r="C12" s="28">
        <v>16590.36</v>
      </c>
      <c r="D12" s="28">
        <v>-400.43</v>
      </c>
      <c r="E12" s="28">
        <v>-2.41</v>
      </c>
      <c r="F12" s="28">
        <v>16189.93</v>
      </c>
    </row>
    <row r="13" spans="1:6" ht="15.75" x14ac:dyDescent="0.25">
      <c r="A13" s="25" t="s">
        <v>166</v>
      </c>
      <c r="B13" s="25"/>
      <c r="C13" s="26">
        <v>123830.38</v>
      </c>
      <c r="D13" s="26">
        <v>-7990.54</v>
      </c>
      <c r="E13" s="26">
        <v>-6.45</v>
      </c>
      <c r="F13" s="26">
        <v>115839.84</v>
      </c>
    </row>
    <row r="14" spans="1:6" ht="15.75" x14ac:dyDescent="0.25">
      <c r="A14" s="27" t="s">
        <v>167</v>
      </c>
      <c r="B14" s="27"/>
      <c r="C14" s="28">
        <v>121839.54</v>
      </c>
      <c r="D14" s="28">
        <v>-7990.54</v>
      </c>
      <c r="E14" s="28">
        <v>-6.56</v>
      </c>
      <c r="F14" s="28">
        <v>113849</v>
      </c>
    </row>
    <row r="15" spans="1:6" ht="15.75" x14ac:dyDescent="0.25">
      <c r="A15" s="27" t="s">
        <v>168</v>
      </c>
      <c r="B15" s="27"/>
      <c r="C15" s="28">
        <v>1990.84</v>
      </c>
      <c r="D15" s="28">
        <v>0</v>
      </c>
      <c r="E15" s="28">
        <v>0</v>
      </c>
      <c r="F15" s="28">
        <v>1990.84</v>
      </c>
    </row>
    <row r="16" spans="1:6" ht="15.75" x14ac:dyDescent="0.25">
      <c r="A16" s="25" t="s">
        <v>169</v>
      </c>
      <c r="B16" s="25"/>
      <c r="C16" s="26">
        <v>237839.25</v>
      </c>
      <c r="D16" s="26">
        <v>51708.12</v>
      </c>
      <c r="E16" s="26">
        <v>21.74</v>
      </c>
      <c r="F16" s="26">
        <v>289547.37</v>
      </c>
    </row>
    <row r="17" spans="1:6" ht="15.75" x14ac:dyDescent="0.25">
      <c r="A17" s="27" t="s">
        <v>170</v>
      </c>
      <c r="B17" s="27"/>
      <c r="C17" s="28">
        <v>31853.48</v>
      </c>
      <c r="D17" s="28">
        <v>-31853.48</v>
      </c>
      <c r="E17" s="28">
        <v>-100</v>
      </c>
      <c r="F17" s="28">
        <v>0</v>
      </c>
    </row>
    <row r="18" spans="1:6" ht="15.75" x14ac:dyDescent="0.25">
      <c r="A18" s="27" t="s">
        <v>171</v>
      </c>
      <c r="B18" s="27"/>
      <c r="C18" s="28">
        <v>42471.3</v>
      </c>
      <c r="D18" s="28">
        <v>5045.54</v>
      </c>
      <c r="E18" s="28">
        <v>11.88</v>
      </c>
      <c r="F18" s="28">
        <v>47516.84</v>
      </c>
    </row>
    <row r="19" spans="1:6" ht="15.75" x14ac:dyDescent="0.25">
      <c r="A19" s="27" t="s">
        <v>172</v>
      </c>
      <c r="B19" s="27"/>
      <c r="C19" s="28">
        <v>63972.37</v>
      </c>
      <c r="D19" s="28">
        <v>50122.02</v>
      </c>
      <c r="E19" s="28">
        <v>78.349999999999994</v>
      </c>
      <c r="F19" s="28">
        <v>114094.39</v>
      </c>
    </row>
    <row r="20" spans="1:6" ht="15.75" x14ac:dyDescent="0.25">
      <c r="A20" s="27" t="s">
        <v>173</v>
      </c>
      <c r="B20" s="27"/>
      <c r="C20" s="28">
        <v>99542.1</v>
      </c>
      <c r="D20" s="28">
        <v>28394.04</v>
      </c>
      <c r="E20" s="28">
        <v>28.52</v>
      </c>
      <c r="F20" s="28">
        <v>127936.14</v>
      </c>
    </row>
    <row r="21" spans="1:6" ht="15.75" x14ac:dyDescent="0.25">
      <c r="A21" s="25" t="s">
        <v>174</v>
      </c>
      <c r="B21" s="25"/>
      <c r="C21" s="26">
        <v>131395.57999999999</v>
      </c>
      <c r="D21" s="26">
        <v>30612.38</v>
      </c>
      <c r="E21" s="26">
        <v>23.3</v>
      </c>
      <c r="F21" s="26">
        <v>162007.96</v>
      </c>
    </row>
    <row r="22" spans="1:6" ht="15.75" x14ac:dyDescent="0.25">
      <c r="A22" s="27" t="s">
        <v>175</v>
      </c>
      <c r="B22" s="27"/>
      <c r="C22" s="28">
        <v>13272.28</v>
      </c>
      <c r="D22" s="28">
        <v>8946.18</v>
      </c>
      <c r="E22" s="28">
        <v>67.400000000000006</v>
      </c>
      <c r="F22" s="28">
        <v>22218.46</v>
      </c>
    </row>
    <row r="23" spans="1:6" ht="15.75" x14ac:dyDescent="0.25">
      <c r="A23" s="27" t="s">
        <v>176</v>
      </c>
      <c r="B23" s="27"/>
      <c r="C23" s="28">
        <v>26544.560000000001</v>
      </c>
      <c r="D23" s="28">
        <v>18455.439999999999</v>
      </c>
      <c r="E23" s="28">
        <v>69.53</v>
      </c>
      <c r="F23" s="28">
        <v>45000</v>
      </c>
    </row>
    <row r="24" spans="1:6" ht="15.75" x14ac:dyDescent="0.25">
      <c r="A24" s="27" t="s">
        <v>177</v>
      </c>
      <c r="B24" s="27"/>
      <c r="C24" s="28">
        <v>76979.23</v>
      </c>
      <c r="D24" s="28">
        <v>-2189.73</v>
      </c>
      <c r="E24" s="28">
        <v>-2.84</v>
      </c>
      <c r="F24" s="28">
        <v>74789.5</v>
      </c>
    </row>
    <row r="25" spans="1:6" ht="15.75" x14ac:dyDescent="0.25">
      <c r="A25" s="27" t="s">
        <v>178</v>
      </c>
      <c r="B25" s="27"/>
      <c r="C25" s="28">
        <v>14599.51</v>
      </c>
      <c r="D25" s="28">
        <v>5400.49</v>
      </c>
      <c r="E25" s="28">
        <v>36.99</v>
      </c>
      <c r="F25" s="28">
        <v>20000</v>
      </c>
    </row>
    <row r="26" spans="1:6" ht="15.75" x14ac:dyDescent="0.25">
      <c r="A26" s="25" t="s">
        <v>179</v>
      </c>
      <c r="B26" s="25"/>
      <c r="C26" s="26">
        <v>1173004.1499999999</v>
      </c>
      <c r="D26" s="26">
        <v>214552.48</v>
      </c>
      <c r="E26" s="26">
        <v>18.29</v>
      </c>
      <c r="F26" s="26">
        <v>1387556.63</v>
      </c>
    </row>
    <row r="27" spans="1:6" ht="15.75" x14ac:dyDescent="0.25">
      <c r="A27" s="27" t="s">
        <v>180</v>
      </c>
      <c r="B27" s="27"/>
      <c r="C27" s="28">
        <v>1020372.92</v>
      </c>
      <c r="D27" s="28">
        <v>147672.09</v>
      </c>
      <c r="E27" s="28">
        <v>14.47</v>
      </c>
      <c r="F27" s="28">
        <v>1168045.01</v>
      </c>
    </row>
    <row r="28" spans="1:6" ht="15.75" x14ac:dyDescent="0.25">
      <c r="A28" s="27" t="s">
        <v>181</v>
      </c>
      <c r="B28" s="27"/>
      <c r="C28" s="28">
        <v>39816.839999999997</v>
      </c>
      <c r="D28" s="28">
        <v>68322.28</v>
      </c>
      <c r="E28" s="28">
        <v>171.59</v>
      </c>
      <c r="F28" s="28">
        <v>108139.12</v>
      </c>
    </row>
    <row r="29" spans="1:6" ht="15.75" x14ac:dyDescent="0.25">
      <c r="A29" s="27" t="s">
        <v>182</v>
      </c>
      <c r="B29" s="27"/>
      <c r="C29" s="28">
        <v>112814.39</v>
      </c>
      <c r="D29" s="28">
        <v>-1441.89</v>
      </c>
      <c r="E29" s="28">
        <v>-1.28</v>
      </c>
      <c r="F29" s="28">
        <v>111372.5</v>
      </c>
    </row>
    <row r="30" spans="1:6" ht="15.75" x14ac:dyDescent="0.25">
      <c r="A30" s="25" t="s">
        <v>183</v>
      </c>
      <c r="B30" s="25"/>
      <c r="C30" s="26">
        <v>5308.91</v>
      </c>
      <c r="D30" s="26">
        <v>3840.46</v>
      </c>
      <c r="E30" s="26">
        <v>72.34</v>
      </c>
      <c r="F30" s="26">
        <v>9149.3700000000008</v>
      </c>
    </row>
    <row r="31" spans="1:6" ht="15.75" x14ac:dyDescent="0.25">
      <c r="A31" s="27" t="s">
        <v>184</v>
      </c>
      <c r="B31" s="27"/>
      <c r="C31" s="28">
        <v>5308.91</v>
      </c>
      <c r="D31" s="28">
        <v>3840.46</v>
      </c>
      <c r="E31" s="28">
        <v>72.34</v>
      </c>
      <c r="F31" s="28">
        <v>9149.3700000000008</v>
      </c>
    </row>
    <row r="32" spans="1:6" ht="15.75" x14ac:dyDescent="0.25">
      <c r="A32" s="25" t="s">
        <v>185</v>
      </c>
      <c r="B32" s="25"/>
      <c r="C32" s="26">
        <v>384394.46</v>
      </c>
      <c r="D32" s="26">
        <v>-170275.6</v>
      </c>
      <c r="E32" s="26">
        <v>-44.3</v>
      </c>
      <c r="F32" s="26">
        <v>214118.86</v>
      </c>
    </row>
    <row r="33" spans="1:6" ht="15.75" x14ac:dyDescent="0.25">
      <c r="A33" s="27" t="s">
        <v>186</v>
      </c>
      <c r="B33" s="27"/>
      <c r="C33" s="28">
        <v>244209.98</v>
      </c>
      <c r="D33" s="28">
        <v>-114934.76</v>
      </c>
      <c r="E33" s="28">
        <v>-47.06</v>
      </c>
      <c r="F33" s="28">
        <v>129275.22</v>
      </c>
    </row>
    <row r="34" spans="1:6" ht="15.75" x14ac:dyDescent="0.25">
      <c r="A34" s="27" t="s">
        <v>187</v>
      </c>
      <c r="B34" s="27"/>
      <c r="C34" s="28">
        <v>129566.65</v>
      </c>
      <c r="D34" s="28">
        <v>-46665.7</v>
      </c>
      <c r="E34" s="28">
        <v>-36.020000000000003</v>
      </c>
      <c r="F34" s="28">
        <v>82900.95</v>
      </c>
    </row>
    <row r="35" spans="1:6" ht="15.75" x14ac:dyDescent="0.25">
      <c r="A35" s="27" t="s">
        <v>188</v>
      </c>
      <c r="B35" s="27"/>
      <c r="C35" s="28">
        <v>1327.23</v>
      </c>
      <c r="D35" s="28">
        <v>615.46</v>
      </c>
      <c r="E35" s="28">
        <v>46.37</v>
      </c>
      <c r="F35" s="28">
        <v>1942.69</v>
      </c>
    </row>
    <row r="36" spans="1:6" ht="15.75" x14ac:dyDescent="0.25">
      <c r="A36" s="27" t="s">
        <v>189</v>
      </c>
      <c r="B36" s="27"/>
      <c r="C36" s="28">
        <v>9290.6</v>
      </c>
      <c r="D36" s="28">
        <v>-9290.6</v>
      </c>
      <c r="E36" s="28">
        <v>-100</v>
      </c>
      <c r="F36" s="28">
        <v>0</v>
      </c>
    </row>
    <row r="37" spans="1:6" ht="15.75" x14ac:dyDescent="0.25">
      <c r="A37" s="25" t="s">
        <v>190</v>
      </c>
      <c r="B37" s="25"/>
      <c r="C37" s="26">
        <v>1748410.61</v>
      </c>
      <c r="D37" s="26">
        <v>-1253572.1499999999</v>
      </c>
      <c r="E37" s="26">
        <v>-71.7</v>
      </c>
      <c r="F37" s="26">
        <v>494838.46</v>
      </c>
    </row>
    <row r="38" spans="1:6" ht="15.75" x14ac:dyDescent="0.25">
      <c r="A38" s="27" t="s">
        <v>191</v>
      </c>
      <c r="B38" s="27"/>
      <c r="C38" s="28">
        <v>1684703.66</v>
      </c>
      <c r="D38" s="28">
        <v>-1256565.2</v>
      </c>
      <c r="E38" s="28">
        <v>-74.59</v>
      </c>
      <c r="F38" s="28">
        <v>428138.46</v>
      </c>
    </row>
    <row r="39" spans="1:6" ht="15.75" x14ac:dyDescent="0.25">
      <c r="A39" s="27" t="s">
        <v>192</v>
      </c>
      <c r="B39" s="27"/>
      <c r="C39" s="28">
        <v>63706.95</v>
      </c>
      <c r="D39" s="28">
        <v>2993.05</v>
      </c>
      <c r="E39" s="28">
        <v>4.7</v>
      </c>
      <c r="F39" s="28">
        <v>66700</v>
      </c>
    </row>
    <row r="40" spans="1:6" ht="15.75" x14ac:dyDescent="0.25">
      <c r="A40" s="25" t="s">
        <v>193</v>
      </c>
      <c r="B40" s="25"/>
      <c r="C40" s="26">
        <v>170878.61</v>
      </c>
      <c r="D40" s="26">
        <v>-70319.070000000007</v>
      </c>
      <c r="E40" s="26">
        <v>-41.15</v>
      </c>
      <c r="F40" s="26">
        <v>100559.54</v>
      </c>
    </row>
    <row r="41" spans="1:6" ht="15.75" x14ac:dyDescent="0.25">
      <c r="A41" s="27" t="s">
        <v>194</v>
      </c>
      <c r="B41" s="27"/>
      <c r="C41" s="28">
        <v>76379.990000000005</v>
      </c>
      <c r="D41" s="28">
        <v>-58962.41</v>
      </c>
      <c r="E41" s="28">
        <v>-77.2</v>
      </c>
      <c r="F41" s="28">
        <v>17417.580000000002</v>
      </c>
    </row>
    <row r="42" spans="1:6" ht="15.75" x14ac:dyDescent="0.25">
      <c r="A42" s="27" t="s">
        <v>195</v>
      </c>
      <c r="B42" s="27"/>
      <c r="C42" s="28">
        <v>30526.25</v>
      </c>
      <c r="D42" s="28">
        <v>-2871.79</v>
      </c>
      <c r="E42" s="28">
        <v>-9.41</v>
      </c>
      <c r="F42" s="28">
        <v>27654.46</v>
      </c>
    </row>
    <row r="43" spans="1:6" ht="15.75" x14ac:dyDescent="0.25">
      <c r="A43" s="27" t="s">
        <v>196</v>
      </c>
      <c r="B43" s="27"/>
      <c r="C43" s="28">
        <v>39816.839999999997</v>
      </c>
      <c r="D43" s="28">
        <v>-6916.84</v>
      </c>
      <c r="E43" s="28">
        <v>-17.37</v>
      </c>
      <c r="F43" s="28">
        <v>32900</v>
      </c>
    </row>
    <row r="44" spans="1:6" ht="15.75" x14ac:dyDescent="0.25">
      <c r="A44" s="27" t="s">
        <v>197</v>
      </c>
      <c r="B44" s="27"/>
      <c r="C44" s="28">
        <v>6636.14</v>
      </c>
      <c r="D44" s="28">
        <v>-5154.46</v>
      </c>
      <c r="E44" s="28">
        <v>-77.67</v>
      </c>
      <c r="F44" s="28">
        <v>1481.68</v>
      </c>
    </row>
    <row r="45" spans="1:6" ht="15.75" x14ac:dyDescent="0.25">
      <c r="A45" s="27" t="s">
        <v>198</v>
      </c>
      <c r="B45" s="27"/>
      <c r="C45" s="28">
        <v>1990.84</v>
      </c>
      <c r="D45" s="28">
        <v>1500</v>
      </c>
      <c r="E45" s="28">
        <v>75.349999999999994</v>
      </c>
      <c r="F45" s="28">
        <v>3490.84</v>
      </c>
    </row>
    <row r="46" spans="1:6" ht="15.75" x14ac:dyDescent="0.25">
      <c r="A46" s="27" t="s">
        <v>199</v>
      </c>
      <c r="B46" s="27"/>
      <c r="C46" s="28">
        <v>1327.22</v>
      </c>
      <c r="D46" s="28">
        <v>86.39</v>
      </c>
      <c r="E46" s="28">
        <v>6.51</v>
      </c>
      <c r="F46" s="28">
        <v>1413.61</v>
      </c>
    </row>
    <row r="47" spans="1:6" ht="15.75" x14ac:dyDescent="0.25">
      <c r="A47" s="27" t="s">
        <v>200</v>
      </c>
      <c r="B47" s="27"/>
      <c r="C47" s="28">
        <v>14201.33</v>
      </c>
      <c r="D47" s="28">
        <v>2000.04</v>
      </c>
      <c r="E47" s="28">
        <v>14.08</v>
      </c>
      <c r="F47" s="28">
        <v>16201.37</v>
      </c>
    </row>
  </sheetData>
  <mergeCells count="3">
    <mergeCell ref="A2:F2"/>
    <mergeCell ref="A4:E4"/>
    <mergeCell ref="A6:F6"/>
  </mergeCells>
  <pageMargins left="0.7" right="0.7" top="0.75" bottom="0.75" header="0.3" footer="0.3"/>
  <pageSetup paperSize="9"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9FEC-9006-4538-B3DA-280C87A1986D}">
  <sheetPr>
    <pageSetUpPr fitToPage="1"/>
  </sheetPr>
  <dimension ref="A1:F473"/>
  <sheetViews>
    <sheetView tabSelected="1" topLeftCell="A379" workbookViewId="0">
      <selection activeCell="B475" sqref="B475"/>
    </sheetView>
  </sheetViews>
  <sheetFormatPr defaultRowHeight="15" x14ac:dyDescent="0.25"/>
  <cols>
    <col min="1" max="1" width="5.7109375" customWidth="1"/>
    <col min="2" max="2" width="102.140625" customWidth="1"/>
    <col min="3" max="3" width="20" customWidth="1"/>
    <col min="4" max="4" width="21.85546875" customWidth="1"/>
    <col min="5" max="5" width="18" customWidth="1"/>
    <col min="6" max="6" width="29.85546875" customWidth="1"/>
  </cols>
  <sheetData>
    <row r="1" spans="1:6" ht="15.75" x14ac:dyDescent="0.25">
      <c r="A1" s="5"/>
      <c r="B1" s="5"/>
      <c r="C1" s="5"/>
      <c r="D1" s="5"/>
      <c r="E1" s="5"/>
      <c r="F1" s="5"/>
    </row>
    <row r="2" spans="1:6" ht="15.75" x14ac:dyDescent="0.25">
      <c r="A2" s="72" t="s">
        <v>154</v>
      </c>
      <c r="B2" s="73"/>
      <c r="C2" s="73"/>
      <c r="D2" s="73"/>
      <c r="E2" s="73"/>
      <c r="F2" s="73"/>
    </row>
    <row r="3" spans="1:6" ht="15.75" x14ac:dyDescent="0.25">
      <c r="A3" s="6"/>
      <c r="B3" s="6"/>
      <c r="C3" s="6"/>
      <c r="D3" s="6"/>
      <c r="E3" s="6"/>
      <c r="F3" s="5"/>
    </row>
    <row r="4" spans="1:6" ht="15.75" x14ac:dyDescent="0.25">
      <c r="A4" s="74" t="s">
        <v>153</v>
      </c>
      <c r="B4" s="75"/>
      <c r="C4" s="75"/>
      <c r="D4" s="75"/>
      <c r="E4" s="75"/>
      <c r="F4" s="5"/>
    </row>
    <row r="5" spans="1:6" ht="25.5" customHeight="1" x14ac:dyDescent="0.25">
      <c r="A5" s="5"/>
      <c r="B5" s="5"/>
      <c r="C5" s="5"/>
      <c r="D5" s="5"/>
      <c r="E5" s="5"/>
      <c r="F5" s="29" t="s">
        <v>205</v>
      </c>
    </row>
    <row r="6" spans="1:6" ht="32.25" customHeight="1" x14ac:dyDescent="0.25">
      <c r="A6" s="7"/>
      <c r="B6" s="1"/>
      <c r="C6" s="1" t="s">
        <v>151</v>
      </c>
      <c r="D6" s="1" t="s">
        <v>1</v>
      </c>
      <c r="E6" s="7" t="s">
        <v>2</v>
      </c>
      <c r="F6" s="1" t="s">
        <v>152</v>
      </c>
    </row>
    <row r="7" spans="1:6" ht="15.75" x14ac:dyDescent="0.25">
      <c r="A7" s="1" t="s">
        <v>3</v>
      </c>
      <c r="B7" s="1"/>
      <c r="C7" s="8">
        <v>4671738.74</v>
      </c>
      <c r="D7" s="8">
        <v>-1207885.49</v>
      </c>
      <c r="E7" s="8">
        <v>-25.86</v>
      </c>
      <c r="F7" s="8">
        <v>3463853.25</v>
      </c>
    </row>
    <row r="8" spans="1:6" ht="15.75" x14ac:dyDescent="0.25">
      <c r="A8" s="9" t="s">
        <v>4</v>
      </c>
      <c r="B8" s="9"/>
      <c r="C8" s="10">
        <v>4671738.74</v>
      </c>
      <c r="D8" s="10">
        <v>-1207885.49</v>
      </c>
      <c r="E8" s="10">
        <v>-25.86</v>
      </c>
      <c r="F8" s="10">
        <v>3463853.25</v>
      </c>
    </row>
    <row r="9" spans="1:6" ht="15.75" x14ac:dyDescent="0.25">
      <c r="A9" s="11" t="s">
        <v>5</v>
      </c>
      <c r="B9" s="11"/>
      <c r="C9" s="12">
        <v>52823.68</v>
      </c>
      <c r="D9" s="12">
        <v>20475.71</v>
      </c>
      <c r="E9" s="12">
        <v>38.76</v>
      </c>
      <c r="F9" s="12">
        <v>73299.39</v>
      </c>
    </row>
    <row r="10" spans="1:6" ht="15.75" x14ac:dyDescent="0.25">
      <c r="A10" s="13" t="s">
        <v>6</v>
      </c>
      <c r="B10" s="13"/>
      <c r="C10" s="14">
        <v>30924.42</v>
      </c>
      <c r="D10" s="14">
        <v>4950</v>
      </c>
      <c r="E10" s="14">
        <v>16.010000000000002</v>
      </c>
      <c r="F10" s="14">
        <v>35874.42</v>
      </c>
    </row>
    <row r="11" spans="1:6" ht="15.75" x14ac:dyDescent="0.25">
      <c r="A11" s="15" t="s">
        <v>7</v>
      </c>
      <c r="B11" s="15"/>
      <c r="C11" s="16">
        <v>27340.9</v>
      </c>
      <c r="D11" s="16">
        <v>4950</v>
      </c>
      <c r="E11" s="16">
        <v>18.100000000000001</v>
      </c>
      <c r="F11" s="16">
        <v>32290.9</v>
      </c>
    </row>
    <row r="12" spans="1:6" ht="15.75" x14ac:dyDescent="0.25">
      <c r="A12" s="17" t="s">
        <v>8</v>
      </c>
      <c r="B12" s="17"/>
      <c r="C12" s="18">
        <v>27340.9</v>
      </c>
      <c r="D12" s="18">
        <v>4950</v>
      </c>
      <c r="E12" s="18">
        <v>18.100000000000001</v>
      </c>
      <c r="F12" s="18">
        <v>32290.9</v>
      </c>
    </row>
    <row r="13" spans="1:6" ht="15.75" x14ac:dyDescent="0.25">
      <c r="A13" s="19" t="s">
        <v>9</v>
      </c>
      <c r="B13" s="19"/>
      <c r="C13" s="20">
        <v>27340.9</v>
      </c>
      <c r="D13" s="20">
        <v>4950</v>
      </c>
      <c r="E13" s="20">
        <v>18.100000000000001</v>
      </c>
      <c r="F13" s="20">
        <v>32290.9</v>
      </c>
    </row>
    <row r="14" spans="1:6" ht="15.75" x14ac:dyDescent="0.25">
      <c r="A14" s="5" t="s">
        <v>10</v>
      </c>
      <c r="B14" s="5" t="s">
        <v>11</v>
      </c>
      <c r="C14" s="21">
        <v>27340.9</v>
      </c>
      <c r="D14" s="21">
        <v>4950</v>
      </c>
      <c r="E14" s="21">
        <v>18.100000000000001</v>
      </c>
      <c r="F14" s="21">
        <v>32290.9</v>
      </c>
    </row>
    <row r="15" spans="1:6" ht="15.75" x14ac:dyDescent="0.25">
      <c r="A15" s="15" t="s">
        <v>12</v>
      </c>
      <c r="B15" s="15"/>
      <c r="C15" s="16">
        <v>3583.52</v>
      </c>
      <c r="D15" s="16">
        <v>0</v>
      </c>
      <c r="E15" s="16">
        <v>0</v>
      </c>
      <c r="F15" s="16">
        <v>3583.52</v>
      </c>
    </row>
    <row r="16" spans="1:6" ht="15.75" x14ac:dyDescent="0.25">
      <c r="A16" s="17" t="s">
        <v>8</v>
      </c>
      <c r="B16" s="17"/>
      <c r="C16" s="18">
        <v>3583.52</v>
      </c>
      <c r="D16" s="18">
        <v>0</v>
      </c>
      <c r="E16" s="18">
        <v>0</v>
      </c>
      <c r="F16" s="18">
        <v>3583.52</v>
      </c>
    </row>
    <row r="17" spans="1:6" ht="15.75" x14ac:dyDescent="0.25">
      <c r="A17" s="19" t="s">
        <v>9</v>
      </c>
      <c r="B17" s="19"/>
      <c r="C17" s="20">
        <v>3583.52</v>
      </c>
      <c r="D17" s="20">
        <v>0</v>
      </c>
      <c r="E17" s="20">
        <v>0</v>
      </c>
      <c r="F17" s="20">
        <v>3583.52</v>
      </c>
    </row>
    <row r="18" spans="1:6" ht="15.75" x14ac:dyDescent="0.25">
      <c r="A18" s="5" t="s">
        <v>13</v>
      </c>
      <c r="B18" s="5" t="s">
        <v>14</v>
      </c>
      <c r="C18" s="21">
        <v>3583.52</v>
      </c>
      <c r="D18" s="21">
        <v>0</v>
      </c>
      <c r="E18" s="21">
        <v>0</v>
      </c>
      <c r="F18" s="21">
        <v>3583.52</v>
      </c>
    </row>
    <row r="19" spans="1:6" ht="15.75" x14ac:dyDescent="0.25">
      <c r="A19" s="13" t="s">
        <v>15</v>
      </c>
      <c r="B19" s="13"/>
      <c r="C19" s="14">
        <v>21899.26</v>
      </c>
      <c r="D19" s="14">
        <v>15525.71</v>
      </c>
      <c r="E19" s="14">
        <v>70.900000000000006</v>
      </c>
      <c r="F19" s="14">
        <v>37424.97</v>
      </c>
    </row>
    <row r="20" spans="1:6" ht="15.75" x14ac:dyDescent="0.25">
      <c r="A20" s="15" t="s">
        <v>16</v>
      </c>
      <c r="B20" s="15"/>
      <c r="C20" s="16">
        <v>6636.15</v>
      </c>
      <c r="D20" s="16">
        <v>5262.1</v>
      </c>
      <c r="E20" s="16">
        <v>79.290000000000006</v>
      </c>
      <c r="F20" s="16">
        <v>11898.25</v>
      </c>
    </row>
    <row r="21" spans="1:6" ht="15.75" x14ac:dyDescent="0.25">
      <c r="A21" s="17" t="s">
        <v>8</v>
      </c>
      <c r="B21" s="17"/>
      <c r="C21" s="18">
        <v>6636.15</v>
      </c>
      <c r="D21" s="18">
        <v>5262.1</v>
      </c>
      <c r="E21" s="18">
        <v>79.290000000000006</v>
      </c>
      <c r="F21" s="18">
        <v>11898.25</v>
      </c>
    </row>
    <row r="22" spans="1:6" ht="15.75" x14ac:dyDescent="0.25">
      <c r="A22" s="19" t="s">
        <v>9</v>
      </c>
      <c r="B22" s="19"/>
      <c r="C22" s="20">
        <v>6636.15</v>
      </c>
      <c r="D22" s="20">
        <v>5262.1</v>
      </c>
      <c r="E22" s="20">
        <v>79.290000000000006</v>
      </c>
      <c r="F22" s="20">
        <v>11898.25</v>
      </c>
    </row>
    <row r="23" spans="1:6" ht="15.75" x14ac:dyDescent="0.25">
      <c r="A23" s="5" t="s">
        <v>10</v>
      </c>
      <c r="B23" s="5" t="s">
        <v>11</v>
      </c>
      <c r="C23" s="21">
        <v>6636.15</v>
      </c>
      <c r="D23" s="21">
        <v>5262.1</v>
      </c>
      <c r="E23" s="21">
        <v>79.290000000000006</v>
      </c>
      <c r="F23" s="21">
        <v>11898.25</v>
      </c>
    </row>
    <row r="24" spans="1:6" ht="15.75" x14ac:dyDescent="0.25">
      <c r="A24" s="15" t="s">
        <v>17</v>
      </c>
      <c r="B24" s="15"/>
      <c r="C24" s="16">
        <v>15263.11</v>
      </c>
      <c r="D24" s="16">
        <v>10263.61</v>
      </c>
      <c r="E24" s="16">
        <v>67.239999999999995</v>
      </c>
      <c r="F24" s="16">
        <v>25526.720000000001</v>
      </c>
    </row>
    <row r="25" spans="1:6" ht="15.75" x14ac:dyDescent="0.25">
      <c r="A25" s="17" t="s">
        <v>8</v>
      </c>
      <c r="B25" s="17"/>
      <c r="C25" s="18">
        <v>15263.11</v>
      </c>
      <c r="D25" s="18">
        <v>10263.61</v>
      </c>
      <c r="E25" s="18">
        <v>67.239999999999995</v>
      </c>
      <c r="F25" s="18">
        <v>25526.720000000001</v>
      </c>
    </row>
    <row r="26" spans="1:6" ht="15.75" x14ac:dyDescent="0.25">
      <c r="A26" s="19" t="s">
        <v>9</v>
      </c>
      <c r="B26" s="19"/>
      <c r="C26" s="20">
        <v>15263.11</v>
      </c>
      <c r="D26" s="20">
        <v>10263.61</v>
      </c>
      <c r="E26" s="20">
        <v>67.239999999999995</v>
      </c>
      <c r="F26" s="20">
        <v>25526.720000000001</v>
      </c>
    </row>
    <row r="27" spans="1:6" ht="15.75" x14ac:dyDescent="0.25">
      <c r="A27" s="5" t="s">
        <v>10</v>
      </c>
      <c r="B27" s="5" t="s">
        <v>11</v>
      </c>
      <c r="C27" s="21">
        <v>15263.11</v>
      </c>
      <c r="D27" s="21">
        <v>10263.61</v>
      </c>
      <c r="E27" s="21">
        <v>67.239999999999995</v>
      </c>
      <c r="F27" s="21">
        <v>25526.720000000001</v>
      </c>
    </row>
    <row r="28" spans="1:6" ht="15.75" x14ac:dyDescent="0.25">
      <c r="A28" s="11" t="s">
        <v>18</v>
      </c>
      <c r="B28" s="11"/>
      <c r="C28" s="12">
        <v>643853.11</v>
      </c>
      <c r="D28" s="12">
        <v>-26917.279999999999</v>
      </c>
      <c r="E28" s="12">
        <v>-4.18</v>
      </c>
      <c r="F28" s="12">
        <v>616935.82999999996</v>
      </c>
    </row>
    <row r="29" spans="1:6" ht="15.75" x14ac:dyDescent="0.25">
      <c r="A29" s="13" t="s">
        <v>19</v>
      </c>
      <c r="B29" s="13"/>
      <c r="C29" s="14">
        <v>643853.11</v>
      </c>
      <c r="D29" s="14">
        <v>-26917.279999999999</v>
      </c>
      <c r="E29" s="14">
        <v>-4.18</v>
      </c>
      <c r="F29" s="14">
        <v>616935.82999999996</v>
      </c>
    </row>
    <row r="30" spans="1:6" ht="15.75" x14ac:dyDescent="0.25">
      <c r="A30" s="15" t="s">
        <v>20</v>
      </c>
      <c r="B30" s="15"/>
      <c r="C30" s="16">
        <v>206549.87</v>
      </c>
      <c r="D30" s="16">
        <v>-31799.87</v>
      </c>
      <c r="E30" s="16">
        <v>-15.4</v>
      </c>
      <c r="F30" s="16">
        <v>174750</v>
      </c>
    </row>
    <row r="31" spans="1:6" ht="15.75" x14ac:dyDescent="0.25">
      <c r="A31" s="17" t="s">
        <v>8</v>
      </c>
      <c r="B31" s="17"/>
      <c r="C31" s="18">
        <v>206549.87</v>
      </c>
      <c r="D31" s="18">
        <v>-31799.87</v>
      </c>
      <c r="E31" s="18">
        <v>-15.4</v>
      </c>
      <c r="F31" s="18">
        <v>174750</v>
      </c>
    </row>
    <row r="32" spans="1:6" ht="15.75" x14ac:dyDescent="0.25">
      <c r="A32" s="19" t="s">
        <v>9</v>
      </c>
      <c r="B32" s="19"/>
      <c r="C32" s="20">
        <v>206549.87</v>
      </c>
      <c r="D32" s="20">
        <v>-31799.87</v>
      </c>
      <c r="E32" s="20">
        <v>-15.4</v>
      </c>
      <c r="F32" s="20">
        <v>174750</v>
      </c>
    </row>
    <row r="33" spans="1:6" ht="15.75" x14ac:dyDescent="0.25">
      <c r="A33" s="5" t="s">
        <v>21</v>
      </c>
      <c r="B33" s="5" t="s">
        <v>22</v>
      </c>
      <c r="C33" s="21">
        <v>206549.87</v>
      </c>
      <c r="D33" s="21">
        <v>-31799.87</v>
      </c>
      <c r="E33" s="21">
        <v>-15.4</v>
      </c>
      <c r="F33" s="21">
        <v>174750</v>
      </c>
    </row>
    <row r="34" spans="1:6" ht="15.75" x14ac:dyDescent="0.25">
      <c r="A34" s="15" t="s">
        <v>23</v>
      </c>
      <c r="B34" s="15"/>
      <c r="C34" s="16">
        <v>110524.94</v>
      </c>
      <c r="D34" s="16">
        <v>25540.85</v>
      </c>
      <c r="E34" s="16">
        <v>23.11</v>
      </c>
      <c r="F34" s="16">
        <v>136065.79</v>
      </c>
    </row>
    <row r="35" spans="1:6" ht="15.75" x14ac:dyDescent="0.25">
      <c r="A35" s="17" t="s">
        <v>8</v>
      </c>
      <c r="B35" s="17"/>
      <c r="C35" s="18">
        <v>110524.94</v>
      </c>
      <c r="D35" s="18">
        <v>25540.85</v>
      </c>
      <c r="E35" s="18">
        <v>23.11</v>
      </c>
      <c r="F35" s="18">
        <v>136065.79</v>
      </c>
    </row>
    <row r="36" spans="1:6" ht="15.75" x14ac:dyDescent="0.25">
      <c r="A36" s="19" t="s">
        <v>9</v>
      </c>
      <c r="B36" s="19"/>
      <c r="C36" s="20">
        <v>110524.94</v>
      </c>
      <c r="D36" s="20">
        <v>25540.85</v>
      </c>
      <c r="E36" s="20">
        <v>23.11</v>
      </c>
      <c r="F36" s="20">
        <v>136065.79</v>
      </c>
    </row>
    <row r="37" spans="1:6" ht="15.75" x14ac:dyDescent="0.25">
      <c r="A37" s="5" t="s">
        <v>10</v>
      </c>
      <c r="B37" s="5" t="s">
        <v>11</v>
      </c>
      <c r="C37" s="21">
        <v>110524.94</v>
      </c>
      <c r="D37" s="21">
        <v>25540.85</v>
      </c>
      <c r="E37" s="21">
        <v>23.11</v>
      </c>
      <c r="F37" s="21">
        <v>136065.79</v>
      </c>
    </row>
    <row r="38" spans="1:6" ht="15.75" x14ac:dyDescent="0.25">
      <c r="A38" s="15" t="s">
        <v>24</v>
      </c>
      <c r="B38" s="15"/>
      <c r="C38" s="16">
        <v>303551.8</v>
      </c>
      <c r="D38" s="16">
        <v>-20257.830000000002</v>
      </c>
      <c r="E38" s="16">
        <v>-6.67</v>
      </c>
      <c r="F38" s="16">
        <v>283293.96999999997</v>
      </c>
    </row>
    <row r="39" spans="1:6" ht="15.75" x14ac:dyDescent="0.25">
      <c r="A39" s="17" t="s">
        <v>8</v>
      </c>
      <c r="B39" s="17"/>
      <c r="C39" s="18">
        <v>303551.8</v>
      </c>
      <c r="D39" s="18">
        <v>-20257.830000000002</v>
      </c>
      <c r="E39" s="18">
        <v>-6.67</v>
      </c>
      <c r="F39" s="18">
        <v>283293.96999999997</v>
      </c>
    </row>
    <row r="40" spans="1:6" ht="15.75" x14ac:dyDescent="0.25">
      <c r="A40" s="19" t="s">
        <v>9</v>
      </c>
      <c r="B40" s="19"/>
      <c r="C40" s="20">
        <v>303551.8</v>
      </c>
      <c r="D40" s="20">
        <v>-20257.830000000002</v>
      </c>
      <c r="E40" s="20">
        <v>-6.67</v>
      </c>
      <c r="F40" s="20">
        <v>283293.96999999997</v>
      </c>
    </row>
    <row r="41" spans="1:6" ht="15.75" x14ac:dyDescent="0.25">
      <c r="A41" s="5" t="s">
        <v>25</v>
      </c>
      <c r="B41" s="5" t="s">
        <v>26</v>
      </c>
      <c r="C41" s="21">
        <v>20704.759999999998</v>
      </c>
      <c r="D41" s="21">
        <v>-2313.9699999999998</v>
      </c>
      <c r="E41" s="21">
        <v>-11.18</v>
      </c>
      <c r="F41" s="21">
        <v>18390.79</v>
      </c>
    </row>
    <row r="42" spans="1:6" ht="15.75" x14ac:dyDescent="0.25">
      <c r="A42" s="5" t="s">
        <v>27</v>
      </c>
      <c r="B42" s="5" t="s">
        <v>28</v>
      </c>
      <c r="C42" s="21">
        <v>282847.03999999998</v>
      </c>
      <c r="D42" s="21">
        <v>-17943.86</v>
      </c>
      <c r="E42" s="21">
        <v>-6.34</v>
      </c>
      <c r="F42" s="21">
        <v>264903.18</v>
      </c>
    </row>
    <row r="43" spans="1:6" ht="15.75" x14ac:dyDescent="0.25">
      <c r="A43" s="15" t="s">
        <v>29</v>
      </c>
      <c r="B43" s="15"/>
      <c r="C43" s="16">
        <v>6636.14</v>
      </c>
      <c r="D43" s="16">
        <v>0</v>
      </c>
      <c r="E43" s="16">
        <v>0</v>
      </c>
      <c r="F43" s="16">
        <v>6636.14</v>
      </c>
    </row>
    <row r="44" spans="1:6" ht="15.75" x14ac:dyDescent="0.25">
      <c r="A44" s="17" t="s">
        <v>8</v>
      </c>
      <c r="B44" s="17"/>
      <c r="C44" s="18">
        <v>6636.14</v>
      </c>
      <c r="D44" s="18">
        <v>0</v>
      </c>
      <c r="E44" s="18">
        <v>0</v>
      </c>
      <c r="F44" s="18">
        <v>6636.14</v>
      </c>
    </row>
    <row r="45" spans="1:6" ht="15.75" x14ac:dyDescent="0.25">
      <c r="A45" s="19" t="s">
        <v>9</v>
      </c>
      <c r="B45" s="19"/>
      <c r="C45" s="20">
        <v>6636.14</v>
      </c>
      <c r="D45" s="20">
        <v>0</v>
      </c>
      <c r="E45" s="20">
        <v>0</v>
      </c>
      <c r="F45" s="20">
        <v>6636.14</v>
      </c>
    </row>
    <row r="46" spans="1:6" ht="15.75" x14ac:dyDescent="0.25">
      <c r="A46" s="5" t="s">
        <v>10</v>
      </c>
      <c r="B46" s="5" t="s">
        <v>11</v>
      </c>
      <c r="C46" s="21">
        <v>6636.14</v>
      </c>
      <c r="D46" s="21">
        <v>0</v>
      </c>
      <c r="E46" s="21">
        <v>0</v>
      </c>
      <c r="F46" s="21">
        <v>6636.14</v>
      </c>
    </row>
    <row r="47" spans="1:6" ht="15.75" x14ac:dyDescent="0.25">
      <c r="A47" s="15" t="s">
        <v>30</v>
      </c>
      <c r="B47" s="15"/>
      <c r="C47" s="16">
        <v>16590.36</v>
      </c>
      <c r="D47" s="16">
        <v>-400.43</v>
      </c>
      <c r="E47" s="16">
        <v>-2.41</v>
      </c>
      <c r="F47" s="16">
        <v>16189.93</v>
      </c>
    </row>
    <row r="48" spans="1:6" ht="15.75" x14ac:dyDescent="0.25">
      <c r="A48" s="17" t="s">
        <v>8</v>
      </c>
      <c r="B48" s="17"/>
      <c r="C48" s="18">
        <v>16590.36</v>
      </c>
      <c r="D48" s="18">
        <v>-400.43</v>
      </c>
      <c r="E48" s="18">
        <v>-2.41</v>
      </c>
      <c r="F48" s="18">
        <v>16189.93</v>
      </c>
    </row>
    <row r="49" spans="1:6" ht="15.75" x14ac:dyDescent="0.25">
      <c r="A49" s="19" t="s">
        <v>9</v>
      </c>
      <c r="B49" s="19"/>
      <c r="C49" s="20">
        <v>16590.36</v>
      </c>
      <c r="D49" s="20">
        <v>-400.43</v>
      </c>
      <c r="E49" s="20">
        <v>-2.41</v>
      </c>
      <c r="F49" s="20">
        <v>16189.93</v>
      </c>
    </row>
    <row r="50" spans="1:6" ht="15.75" x14ac:dyDescent="0.25">
      <c r="A50" s="5" t="s">
        <v>31</v>
      </c>
      <c r="B50" s="5" t="s">
        <v>32</v>
      </c>
      <c r="C50" s="21">
        <v>265.45</v>
      </c>
      <c r="D50" s="21">
        <v>474.48</v>
      </c>
      <c r="E50" s="21">
        <v>178.75</v>
      </c>
      <c r="F50" s="21">
        <v>739.93</v>
      </c>
    </row>
    <row r="51" spans="1:6" ht="15.75" x14ac:dyDescent="0.25">
      <c r="A51" s="5" t="s">
        <v>33</v>
      </c>
      <c r="B51" s="5" t="s">
        <v>34</v>
      </c>
      <c r="C51" s="21">
        <v>16324.91</v>
      </c>
      <c r="D51" s="21">
        <v>-874.91</v>
      </c>
      <c r="E51" s="21">
        <v>-5.36</v>
      </c>
      <c r="F51" s="21">
        <v>15450</v>
      </c>
    </row>
    <row r="52" spans="1:6" ht="15.75" x14ac:dyDescent="0.25">
      <c r="A52" s="11" t="s">
        <v>35</v>
      </c>
      <c r="B52" s="11"/>
      <c r="C52" s="12">
        <v>123830.38</v>
      </c>
      <c r="D52" s="12">
        <v>-7990.54</v>
      </c>
      <c r="E52" s="12">
        <v>-6.45</v>
      </c>
      <c r="F52" s="12">
        <v>115839.84</v>
      </c>
    </row>
    <row r="53" spans="1:6" ht="15.75" x14ac:dyDescent="0.25">
      <c r="A53" s="13" t="s">
        <v>36</v>
      </c>
      <c r="B53" s="13"/>
      <c r="C53" s="14">
        <v>123830.38</v>
      </c>
      <c r="D53" s="14">
        <v>-7990.54</v>
      </c>
      <c r="E53" s="14">
        <v>-6.45</v>
      </c>
      <c r="F53" s="14">
        <v>115839.84</v>
      </c>
    </row>
    <row r="54" spans="1:6" ht="15.75" x14ac:dyDescent="0.25">
      <c r="A54" s="15" t="s">
        <v>37</v>
      </c>
      <c r="B54" s="15"/>
      <c r="C54" s="16">
        <v>121839.54</v>
      </c>
      <c r="D54" s="16">
        <v>-7990.54</v>
      </c>
      <c r="E54" s="16">
        <v>-6.56</v>
      </c>
      <c r="F54" s="16">
        <v>113849</v>
      </c>
    </row>
    <row r="55" spans="1:6" ht="15.75" x14ac:dyDescent="0.25">
      <c r="A55" s="17" t="s">
        <v>8</v>
      </c>
      <c r="B55" s="17"/>
      <c r="C55" s="18">
        <v>42471.3</v>
      </c>
      <c r="D55" s="18">
        <v>-2705.42</v>
      </c>
      <c r="E55" s="18">
        <v>-6.37</v>
      </c>
      <c r="F55" s="18">
        <v>39765.879999999997</v>
      </c>
    </row>
    <row r="56" spans="1:6" ht="15.75" x14ac:dyDescent="0.25">
      <c r="A56" s="19" t="s">
        <v>9</v>
      </c>
      <c r="B56" s="19"/>
      <c r="C56" s="20">
        <v>42471.3</v>
      </c>
      <c r="D56" s="20">
        <v>-2705.42</v>
      </c>
      <c r="E56" s="20">
        <v>-6.37</v>
      </c>
      <c r="F56" s="20">
        <v>39765.879999999997</v>
      </c>
    </row>
    <row r="57" spans="1:6" ht="15.75" x14ac:dyDescent="0.25">
      <c r="A57" s="5" t="s">
        <v>38</v>
      </c>
      <c r="B57" s="5" t="s">
        <v>39</v>
      </c>
      <c r="C57" s="21">
        <v>42471.3</v>
      </c>
      <c r="D57" s="21">
        <v>-2705.42</v>
      </c>
      <c r="E57" s="21">
        <v>-6.37</v>
      </c>
      <c r="F57" s="21">
        <v>39765.879999999997</v>
      </c>
    </row>
    <row r="58" spans="1:6" ht="15.75" x14ac:dyDescent="0.25">
      <c r="A58" s="17" t="s">
        <v>40</v>
      </c>
      <c r="B58" s="17"/>
      <c r="C58" s="18">
        <v>79368.240000000005</v>
      </c>
      <c r="D58" s="18">
        <v>-5285.12</v>
      </c>
      <c r="E58" s="18">
        <v>-6.66</v>
      </c>
      <c r="F58" s="18">
        <v>74083.12</v>
      </c>
    </row>
    <row r="59" spans="1:6" ht="15.75" x14ac:dyDescent="0.25">
      <c r="A59" s="19" t="s">
        <v>41</v>
      </c>
      <c r="B59" s="19"/>
      <c r="C59" s="20">
        <v>79368.240000000005</v>
      </c>
      <c r="D59" s="20">
        <v>-5285.12</v>
      </c>
      <c r="E59" s="20">
        <v>-6.66</v>
      </c>
      <c r="F59" s="20">
        <v>74083.12</v>
      </c>
    </row>
    <row r="60" spans="1:6" ht="15.75" x14ac:dyDescent="0.25">
      <c r="A60" s="5" t="s">
        <v>38</v>
      </c>
      <c r="B60" s="5" t="s">
        <v>39</v>
      </c>
      <c r="C60" s="21">
        <v>79368.240000000005</v>
      </c>
      <c r="D60" s="21">
        <v>-5285.12</v>
      </c>
      <c r="E60" s="21">
        <v>-6.66</v>
      </c>
      <c r="F60" s="21">
        <v>74083.12</v>
      </c>
    </row>
    <row r="61" spans="1:6" ht="15.75" x14ac:dyDescent="0.25">
      <c r="A61" s="15" t="s">
        <v>42</v>
      </c>
      <c r="B61" s="15"/>
      <c r="C61" s="16">
        <v>1990.84</v>
      </c>
      <c r="D61" s="16">
        <v>0</v>
      </c>
      <c r="E61" s="16">
        <v>0</v>
      </c>
      <c r="F61" s="16">
        <v>1990.84</v>
      </c>
    </row>
    <row r="62" spans="1:6" ht="15.75" x14ac:dyDescent="0.25">
      <c r="A62" s="17" t="s">
        <v>8</v>
      </c>
      <c r="B62" s="17"/>
      <c r="C62" s="18">
        <v>1990.84</v>
      </c>
      <c r="D62" s="18">
        <v>0</v>
      </c>
      <c r="E62" s="18">
        <v>0</v>
      </c>
      <c r="F62" s="18">
        <v>1990.84</v>
      </c>
    </row>
    <row r="63" spans="1:6" ht="15.75" x14ac:dyDescent="0.25">
      <c r="A63" s="19" t="s">
        <v>9</v>
      </c>
      <c r="B63" s="19"/>
      <c r="C63" s="20">
        <v>1990.84</v>
      </c>
      <c r="D63" s="20">
        <v>0</v>
      </c>
      <c r="E63" s="20">
        <v>0</v>
      </c>
      <c r="F63" s="20">
        <v>1990.84</v>
      </c>
    </row>
    <row r="64" spans="1:6" ht="15.75" x14ac:dyDescent="0.25">
      <c r="A64" s="5" t="s">
        <v>13</v>
      </c>
      <c r="B64" s="5" t="s">
        <v>14</v>
      </c>
      <c r="C64" s="21">
        <v>1327.23</v>
      </c>
      <c r="D64" s="21">
        <v>0</v>
      </c>
      <c r="E64" s="21">
        <v>0</v>
      </c>
      <c r="F64" s="21">
        <v>1327.23</v>
      </c>
    </row>
    <row r="65" spans="1:6" ht="15.75" x14ac:dyDescent="0.25">
      <c r="A65" s="5" t="s">
        <v>33</v>
      </c>
      <c r="B65" s="5" t="s">
        <v>34</v>
      </c>
      <c r="C65" s="21">
        <v>663.61</v>
      </c>
      <c r="D65" s="21">
        <v>0</v>
      </c>
      <c r="E65" s="21">
        <v>0</v>
      </c>
      <c r="F65" s="21">
        <v>663.61</v>
      </c>
    </row>
    <row r="66" spans="1:6" ht="15.75" x14ac:dyDescent="0.25">
      <c r="A66" s="11" t="s">
        <v>43</v>
      </c>
      <c r="B66" s="11"/>
      <c r="C66" s="12">
        <v>539916.37</v>
      </c>
      <c r="D66" s="12">
        <v>173708.6</v>
      </c>
      <c r="E66" s="12">
        <v>32.17</v>
      </c>
      <c r="F66" s="12">
        <v>713624.97</v>
      </c>
    </row>
    <row r="67" spans="1:6" ht="15.75" x14ac:dyDescent="0.25">
      <c r="A67" s="13" t="s">
        <v>44</v>
      </c>
      <c r="B67" s="13"/>
      <c r="C67" s="14">
        <v>416484.15</v>
      </c>
      <c r="D67" s="14">
        <v>155688.46</v>
      </c>
      <c r="E67" s="14">
        <v>37.380000000000003</v>
      </c>
      <c r="F67" s="14">
        <v>572172.61</v>
      </c>
    </row>
    <row r="68" spans="1:6" ht="15.75" x14ac:dyDescent="0.25">
      <c r="A68" s="15" t="s">
        <v>45</v>
      </c>
      <c r="B68" s="15"/>
      <c r="C68" s="16">
        <v>45125.75</v>
      </c>
      <c r="D68" s="16">
        <v>-12764.78</v>
      </c>
      <c r="E68" s="16">
        <v>-28.29</v>
      </c>
      <c r="F68" s="16">
        <v>32360.97</v>
      </c>
    </row>
    <row r="69" spans="1:6" ht="15.75" x14ac:dyDescent="0.25">
      <c r="A69" s="17" t="s">
        <v>8</v>
      </c>
      <c r="B69" s="17"/>
      <c r="C69" s="18">
        <v>663.61</v>
      </c>
      <c r="D69" s="18">
        <v>0</v>
      </c>
      <c r="E69" s="18">
        <v>0</v>
      </c>
      <c r="F69" s="18">
        <v>663.61</v>
      </c>
    </row>
    <row r="70" spans="1:6" ht="15.75" x14ac:dyDescent="0.25">
      <c r="A70" s="19" t="s">
        <v>9</v>
      </c>
      <c r="B70" s="19"/>
      <c r="C70" s="20">
        <v>663.61</v>
      </c>
      <c r="D70" s="20">
        <v>0</v>
      </c>
      <c r="E70" s="20">
        <v>0</v>
      </c>
      <c r="F70" s="20">
        <v>663.61</v>
      </c>
    </row>
    <row r="71" spans="1:6" ht="15.75" x14ac:dyDescent="0.25">
      <c r="A71" s="5" t="s">
        <v>10</v>
      </c>
      <c r="B71" s="5" t="s">
        <v>11</v>
      </c>
      <c r="C71" s="21">
        <v>663.61</v>
      </c>
      <c r="D71" s="21">
        <v>0</v>
      </c>
      <c r="E71" s="21">
        <v>0</v>
      </c>
      <c r="F71" s="21">
        <v>663.61</v>
      </c>
    </row>
    <row r="72" spans="1:6" ht="15.75" x14ac:dyDescent="0.25">
      <c r="A72" s="17" t="s">
        <v>46</v>
      </c>
      <c r="B72" s="17"/>
      <c r="C72" s="18">
        <v>44462.14</v>
      </c>
      <c r="D72" s="18">
        <v>-12764.78</v>
      </c>
      <c r="E72" s="18">
        <v>-28.71</v>
      </c>
      <c r="F72" s="18">
        <v>31697.360000000001</v>
      </c>
    </row>
    <row r="73" spans="1:6" ht="15.75" x14ac:dyDescent="0.25">
      <c r="A73" s="19" t="s">
        <v>47</v>
      </c>
      <c r="B73" s="19"/>
      <c r="C73" s="20">
        <v>17904.310000000001</v>
      </c>
      <c r="D73" s="20">
        <v>0</v>
      </c>
      <c r="E73" s="20">
        <v>0</v>
      </c>
      <c r="F73" s="20">
        <v>17904.310000000001</v>
      </c>
    </row>
    <row r="74" spans="1:6" ht="15.75" x14ac:dyDescent="0.25">
      <c r="A74" s="5" t="s">
        <v>10</v>
      </c>
      <c r="B74" s="5" t="s">
        <v>11</v>
      </c>
      <c r="C74" s="21">
        <v>17904.310000000001</v>
      </c>
      <c r="D74" s="21">
        <v>0</v>
      </c>
      <c r="E74" s="21">
        <v>0</v>
      </c>
      <c r="F74" s="21">
        <v>17904.310000000001</v>
      </c>
    </row>
    <row r="75" spans="1:6" ht="15.75" x14ac:dyDescent="0.25">
      <c r="A75" s="19" t="s">
        <v>48</v>
      </c>
      <c r="B75" s="19"/>
      <c r="C75" s="20">
        <v>26557.83</v>
      </c>
      <c r="D75" s="20">
        <v>-12764.78</v>
      </c>
      <c r="E75" s="20">
        <v>-48.06</v>
      </c>
      <c r="F75" s="20">
        <v>13793.05</v>
      </c>
    </row>
    <row r="76" spans="1:6" ht="15.75" x14ac:dyDescent="0.25">
      <c r="A76" s="5" t="s">
        <v>10</v>
      </c>
      <c r="B76" s="5" t="s">
        <v>11</v>
      </c>
      <c r="C76" s="21">
        <v>26557.83</v>
      </c>
      <c r="D76" s="21">
        <v>-12764.78</v>
      </c>
      <c r="E76" s="21">
        <v>-48.06</v>
      </c>
      <c r="F76" s="21">
        <v>13793.05</v>
      </c>
    </row>
    <row r="77" spans="1:6" ht="15.75" x14ac:dyDescent="0.25">
      <c r="A77" s="15" t="s">
        <v>49</v>
      </c>
      <c r="B77" s="15"/>
      <c r="C77" s="16">
        <v>15263.13</v>
      </c>
      <c r="D77" s="16">
        <v>26281.35</v>
      </c>
      <c r="E77" s="16">
        <v>172.19</v>
      </c>
      <c r="F77" s="16">
        <v>41544.480000000003</v>
      </c>
    </row>
    <row r="78" spans="1:6" ht="15.75" x14ac:dyDescent="0.25">
      <c r="A78" s="17" t="s">
        <v>46</v>
      </c>
      <c r="B78" s="17"/>
      <c r="C78" s="18">
        <v>15263.13</v>
      </c>
      <c r="D78" s="18">
        <v>26281.35</v>
      </c>
      <c r="E78" s="18">
        <v>172.19</v>
      </c>
      <c r="F78" s="18">
        <v>41544.480000000003</v>
      </c>
    </row>
    <row r="79" spans="1:6" ht="15.75" x14ac:dyDescent="0.25">
      <c r="A79" s="19" t="s">
        <v>47</v>
      </c>
      <c r="B79" s="19"/>
      <c r="C79" s="20">
        <v>15263.13</v>
      </c>
      <c r="D79" s="20">
        <v>26281.35</v>
      </c>
      <c r="E79" s="20">
        <v>172.19</v>
      </c>
      <c r="F79" s="20">
        <v>41544.480000000003</v>
      </c>
    </row>
    <row r="80" spans="1:6" ht="15.75" x14ac:dyDescent="0.25">
      <c r="A80" s="5" t="s">
        <v>10</v>
      </c>
      <c r="B80" s="5" t="s">
        <v>11</v>
      </c>
      <c r="C80" s="21">
        <v>15263.13</v>
      </c>
      <c r="D80" s="21">
        <v>26281.35</v>
      </c>
      <c r="E80" s="21">
        <v>172.19</v>
      </c>
      <c r="F80" s="21">
        <v>41544.480000000003</v>
      </c>
    </row>
    <row r="81" spans="1:6" ht="15.75" x14ac:dyDescent="0.25">
      <c r="A81" s="15" t="s">
        <v>50</v>
      </c>
      <c r="B81" s="15"/>
      <c r="C81" s="16">
        <v>265445.61</v>
      </c>
      <c r="D81" s="16">
        <v>96254.02</v>
      </c>
      <c r="E81" s="16">
        <v>36.26</v>
      </c>
      <c r="F81" s="16">
        <v>361699.63</v>
      </c>
    </row>
    <row r="82" spans="1:6" ht="15.75" x14ac:dyDescent="0.25">
      <c r="A82" s="17" t="s">
        <v>8</v>
      </c>
      <c r="B82" s="17"/>
      <c r="C82" s="18">
        <v>131382.29999999999</v>
      </c>
      <c r="D82" s="18">
        <v>44579.32</v>
      </c>
      <c r="E82" s="18">
        <v>33.93</v>
      </c>
      <c r="F82" s="18">
        <v>175961.62</v>
      </c>
    </row>
    <row r="83" spans="1:6" ht="15.75" x14ac:dyDescent="0.25">
      <c r="A83" s="19" t="s">
        <v>9</v>
      </c>
      <c r="B83" s="19"/>
      <c r="C83" s="20">
        <v>131382.29999999999</v>
      </c>
      <c r="D83" s="20">
        <v>44579.32</v>
      </c>
      <c r="E83" s="20">
        <v>33.93</v>
      </c>
      <c r="F83" s="20">
        <v>175961.62</v>
      </c>
    </row>
    <row r="84" spans="1:6" ht="15.75" x14ac:dyDescent="0.25">
      <c r="A84" s="5" t="s">
        <v>10</v>
      </c>
      <c r="B84" s="5" t="s">
        <v>11</v>
      </c>
      <c r="C84" s="21">
        <v>131382.29999999999</v>
      </c>
      <c r="D84" s="21">
        <v>44579.32</v>
      </c>
      <c r="E84" s="21">
        <v>33.93</v>
      </c>
      <c r="F84" s="21">
        <v>175961.62</v>
      </c>
    </row>
    <row r="85" spans="1:6" ht="15.75" x14ac:dyDescent="0.25">
      <c r="A85" s="17" t="s">
        <v>46</v>
      </c>
      <c r="B85" s="17"/>
      <c r="C85" s="18">
        <v>134063.31</v>
      </c>
      <c r="D85" s="18">
        <v>-2904.62</v>
      </c>
      <c r="E85" s="18">
        <v>-2.17</v>
      </c>
      <c r="F85" s="18">
        <v>131158.69</v>
      </c>
    </row>
    <row r="86" spans="1:6" ht="15.75" x14ac:dyDescent="0.25">
      <c r="A86" s="19" t="s">
        <v>47</v>
      </c>
      <c r="B86" s="19"/>
      <c r="C86" s="20">
        <v>134063.31</v>
      </c>
      <c r="D86" s="20">
        <v>-2904.62</v>
      </c>
      <c r="E86" s="20">
        <v>-2.17</v>
      </c>
      <c r="F86" s="20">
        <v>131158.69</v>
      </c>
    </row>
    <row r="87" spans="1:6" ht="15.75" x14ac:dyDescent="0.25">
      <c r="A87" s="5" t="s">
        <v>10</v>
      </c>
      <c r="B87" s="5" t="s">
        <v>11</v>
      </c>
      <c r="C87" s="21">
        <v>134063.31</v>
      </c>
      <c r="D87" s="21">
        <v>-2904.62</v>
      </c>
      <c r="E87" s="21">
        <v>-2.17</v>
      </c>
      <c r="F87" s="21">
        <v>131158.69</v>
      </c>
    </row>
    <row r="88" spans="1:6" ht="15.75" x14ac:dyDescent="0.25">
      <c r="A88" s="17" t="s">
        <v>51</v>
      </c>
      <c r="B88" s="17"/>
      <c r="C88" s="18">
        <v>0</v>
      </c>
      <c r="D88" s="18">
        <v>54579.32</v>
      </c>
      <c r="E88" s="18">
        <v>100</v>
      </c>
      <c r="F88" s="18">
        <v>54579.32</v>
      </c>
    </row>
    <row r="89" spans="1:6" ht="15.75" x14ac:dyDescent="0.25">
      <c r="A89" s="19" t="s">
        <v>52</v>
      </c>
      <c r="B89" s="19"/>
      <c r="C89" s="20">
        <v>0</v>
      </c>
      <c r="D89" s="20">
        <v>54579.32</v>
      </c>
      <c r="E89" s="20">
        <v>100</v>
      </c>
      <c r="F89" s="20">
        <v>54579.32</v>
      </c>
    </row>
    <row r="90" spans="1:6" ht="15.75" x14ac:dyDescent="0.25">
      <c r="A90" s="5" t="s">
        <v>10</v>
      </c>
      <c r="B90" s="5" t="s">
        <v>11</v>
      </c>
      <c r="C90" s="21">
        <v>0</v>
      </c>
      <c r="D90" s="21">
        <v>54579.32</v>
      </c>
      <c r="E90" s="21">
        <v>100</v>
      </c>
      <c r="F90" s="21">
        <v>54579.32</v>
      </c>
    </row>
    <row r="91" spans="1:6" ht="15.75" x14ac:dyDescent="0.25">
      <c r="A91" s="15" t="s">
        <v>53</v>
      </c>
      <c r="B91" s="15"/>
      <c r="C91" s="16">
        <v>14599.49</v>
      </c>
      <c r="D91" s="16">
        <v>21487.15</v>
      </c>
      <c r="E91" s="16">
        <v>147.18</v>
      </c>
      <c r="F91" s="16">
        <v>36086.639999999999</v>
      </c>
    </row>
    <row r="92" spans="1:6" ht="15.75" x14ac:dyDescent="0.25">
      <c r="A92" s="17" t="s">
        <v>8</v>
      </c>
      <c r="B92" s="17"/>
      <c r="C92" s="18">
        <v>1990.83</v>
      </c>
      <c r="D92" s="18">
        <v>19441.61</v>
      </c>
      <c r="E92" s="18">
        <v>976.56</v>
      </c>
      <c r="F92" s="18">
        <v>21432.44</v>
      </c>
    </row>
    <row r="93" spans="1:6" ht="15.75" x14ac:dyDescent="0.25">
      <c r="A93" s="19" t="s">
        <v>9</v>
      </c>
      <c r="B93" s="19"/>
      <c r="C93" s="20">
        <v>1990.83</v>
      </c>
      <c r="D93" s="20">
        <v>19441.61</v>
      </c>
      <c r="E93" s="20">
        <v>976.56</v>
      </c>
      <c r="F93" s="20">
        <v>21432.44</v>
      </c>
    </row>
    <row r="94" spans="1:6" ht="15.75" x14ac:dyDescent="0.25">
      <c r="A94" s="5" t="s">
        <v>10</v>
      </c>
      <c r="B94" s="5" t="s">
        <v>11</v>
      </c>
      <c r="C94" s="21">
        <v>1990.83</v>
      </c>
      <c r="D94" s="21">
        <v>19441.61</v>
      </c>
      <c r="E94" s="21">
        <v>976.56</v>
      </c>
      <c r="F94" s="21">
        <v>21432.44</v>
      </c>
    </row>
    <row r="95" spans="1:6" ht="15.75" x14ac:dyDescent="0.25">
      <c r="A95" s="17" t="s">
        <v>46</v>
      </c>
      <c r="B95" s="17"/>
      <c r="C95" s="18">
        <v>12608.66</v>
      </c>
      <c r="D95" s="18">
        <v>2045.54</v>
      </c>
      <c r="E95" s="18">
        <v>16.22</v>
      </c>
      <c r="F95" s="18">
        <v>14654.2</v>
      </c>
    </row>
    <row r="96" spans="1:6" ht="15.75" x14ac:dyDescent="0.25">
      <c r="A96" s="19" t="s">
        <v>47</v>
      </c>
      <c r="B96" s="19"/>
      <c r="C96" s="20">
        <v>12608.66</v>
      </c>
      <c r="D96" s="20">
        <v>2045.54</v>
      </c>
      <c r="E96" s="20">
        <v>16.22</v>
      </c>
      <c r="F96" s="20">
        <v>14654.2</v>
      </c>
    </row>
    <row r="97" spans="1:6" ht="15.75" x14ac:dyDescent="0.25">
      <c r="A97" s="5" t="s">
        <v>10</v>
      </c>
      <c r="B97" s="5" t="s">
        <v>11</v>
      </c>
      <c r="C97" s="21">
        <v>12608.66</v>
      </c>
      <c r="D97" s="21">
        <v>2045.54</v>
      </c>
      <c r="E97" s="21">
        <v>16.22</v>
      </c>
      <c r="F97" s="21">
        <v>14654.2</v>
      </c>
    </row>
    <row r="98" spans="1:6" ht="15.75" x14ac:dyDescent="0.25">
      <c r="A98" s="15" t="s">
        <v>54</v>
      </c>
      <c r="B98" s="15"/>
      <c r="C98" s="16">
        <v>6370.7</v>
      </c>
      <c r="D98" s="16">
        <v>0</v>
      </c>
      <c r="E98" s="16">
        <v>0</v>
      </c>
      <c r="F98" s="16">
        <v>6370.7</v>
      </c>
    </row>
    <row r="99" spans="1:6" ht="15.75" x14ac:dyDescent="0.25">
      <c r="A99" s="17" t="s">
        <v>8</v>
      </c>
      <c r="B99" s="17"/>
      <c r="C99" s="18">
        <v>3716.24</v>
      </c>
      <c r="D99" s="18">
        <v>0</v>
      </c>
      <c r="E99" s="18">
        <v>0</v>
      </c>
      <c r="F99" s="18">
        <v>3716.24</v>
      </c>
    </row>
    <row r="100" spans="1:6" ht="15.75" x14ac:dyDescent="0.25">
      <c r="A100" s="19" t="s">
        <v>9</v>
      </c>
      <c r="B100" s="19"/>
      <c r="C100" s="20">
        <v>3716.24</v>
      </c>
      <c r="D100" s="20">
        <v>0</v>
      </c>
      <c r="E100" s="20">
        <v>0</v>
      </c>
      <c r="F100" s="20">
        <v>3716.24</v>
      </c>
    </row>
    <row r="101" spans="1:6" ht="15.75" x14ac:dyDescent="0.25">
      <c r="A101" s="5" t="s">
        <v>10</v>
      </c>
      <c r="B101" s="5" t="s">
        <v>11</v>
      </c>
      <c r="C101" s="21">
        <v>3716.24</v>
      </c>
      <c r="D101" s="21">
        <v>0</v>
      </c>
      <c r="E101" s="21">
        <v>0</v>
      </c>
      <c r="F101" s="21">
        <v>3716.24</v>
      </c>
    </row>
    <row r="102" spans="1:6" ht="15.75" x14ac:dyDescent="0.25">
      <c r="A102" s="17" t="s">
        <v>46</v>
      </c>
      <c r="B102" s="17"/>
      <c r="C102" s="18">
        <v>2654.46</v>
      </c>
      <c r="D102" s="18">
        <v>0</v>
      </c>
      <c r="E102" s="18">
        <v>0</v>
      </c>
      <c r="F102" s="18">
        <v>2654.46</v>
      </c>
    </row>
    <row r="103" spans="1:6" ht="15.75" x14ac:dyDescent="0.25">
      <c r="A103" s="19" t="s">
        <v>47</v>
      </c>
      <c r="B103" s="19"/>
      <c r="C103" s="20">
        <v>2654.46</v>
      </c>
      <c r="D103" s="20">
        <v>0</v>
      </c>
      <c r="E103" s="20">
        <v>0</v>
      </c>
      <c r="F103" s="20">
        <v>2654.46</v>
      </c>
    </row>
    <row r="104" spans="1:6" ht="15.75" x14ac:dyDescent="0.25">
      <c r="A104" s="5" t="s">
        <v>10</v>
      </c>
      <c r="B104" s="5" t="s">
        <v>11</v>
      </c>
      <c r="C104" s="21">
        <v>2654.46</v>
      </c>
      <c r="D104" s="21">
        <v>0</v>
      </c>
      <c r="E104" s="21">
        <v>0</v>
      </c>
      <c r="F104" s="21">
        <v>2654.46</v>
      </c>
    </row>
    <row r="105" spans="1:6" ht="15.75" x14ac:dyDescent="0.25">
      <c r="A105" s="15" t="s">
        <v>55</v>
      </c>
      <c r="B105" s="15"/>
      <c r="C105" s="16">
        <v>3318.07</v>
      </c>
      <c r="D105" s="16">
        <v>7850</v>
      </c>
      <c r="E105" s="16">
        <v>236.58</v>
      </c>
      <c r="F105" s="16">
        <v>11168.07</v>
      </c>
    </row>
    <row r="106" spans="1:6" ht="15.75" x14ac:dyDescent="0.25">
      <c r="A106" s="17" t="s">
        <v>46</v>
      </c>
      <c r="B106" s="17"/>
      <c r="C106" s="18">
        <v>3318.07</v>
      </c>
      <c r="D106" s="18">
        <v>7850</v>
      </c>
      <c r="E106" s="18">
        <v>236.58</v>
      </c>
      <c r="F106" s="18">
        <v>11168.07</v>
      </c>
    </row>
    <row r="107" spans="1:6" ht="15.75" x14ac:dyDescent="0.25">
      <c r="A107" s="19" t="s">
        <v>47</v>
      </c>
      <c r="B107" s="19"/>
      <c r="C107" s="20">
        <v>3318.07</v>
      </c>
      <c r="D107" s="20">
        <v>7850</v>
      </c>
      <c r="E107" s="20">
        <v>236.58</v>
      </c>
      <c r="F107" s="20">
        <v>11168.07</v>
      </c>
    </row>
    <row r="108" spans="1:6" ht="15.75" x14ac:dyDescent="0.25">
      <c r="A108" s="5" t="s">
        <v>10</v>
      </c>
      <c r="B108" s="5" t="s">
        <v>11</v>
      </c>
      <c r="C108" s="21">
        <v>3318.07</v>
      </c>
      <c r="D108" s="21">
        <v>7850</v>
      </c>
      <c r="E108" s="21">
        <v>236.58</v>
      </c>
      <c r="F108" s="21">
        <v>11168.07</v>
      </c>
    </row>
    <row r="109" spans="1:6" ht="15.75" x14ac:dyDescent="0.25">
      <c r="A109" s="15" t="s">
        <v>56</v>
      </c>
      <c r="B109" s="15"/>
      <c r="C109" s="16">
        <v>66361.399999999994</v>
      </c>
      <c r="D109" s="16">
        <v>16580.72</v>
      </c>
      <c r="E109" s="16">
        <v>24.99</v>
      </c>
      <c r="F109" s="16">
        <v>82942.12</v>
      </c>
    </row>
    <row r="110" spans="1:6" ht="15.75" x14ac:dyDescent="0.25">
      <c r="A110" s="17" t="s">
        <v>8</v>
      </c>
      <c r="B110" s="17"/>
      <c r="C110" s="18">
        <v>0</v>
      </c>
      <c r="D110" s="18">
        <v>24215.82</v>
      </c>
      <c r="E110" s="18">
        <v>100</v>
      </c>
      <c r="F110" s="18">
        <v>24215.82</v>
      </c>
    </row>
    <row r="111" spans="1:6" ht="15.75" x14ac:dyDescent="0.25">
      <c r="A111" s="19" t="s">
        <v>9</v>
      </c>
      <c r="B111" s="19"/>
      <c r="C111" s="20">
        <v>0</v>
      </c>
      <c r="D111" s="20">
        <v>24215.82</v>
      </c>
      <c r="E111" s="20">
        <v>100</v>
      </c>
      <c r="F111" s="20">
        <v>24215.82</v>
      </c>
    </row>
    <row r="112" spans="1:6" ht="15.75" x14ac:dyDescent="0.25">
      <c r="A112" s="5" t="s">
        <v>10</v>
      </c>
      <c r="B112" s="5" t="s">
        <v>11</v>
      </c>
      <c r="C112" s="21">
        <v>0</v>
      </c>
      <c r="D112" s="21">
        <v>24215.82</v>
      </c>
      <c r="E112" s="21">
        <v>100</v>
      </c>
      <c r="F112" s="21">
        <v>24215.82</v>
      </c>
    </row>
    <row r="113" spans="1:6" ht="15.75" x14ac:dyDescent="0.25">
      <c r="A113" s="17" t="s">
        <v>46</v>
      </c>
      <c r="B113" s="17"/>
      <c r="C113" s="18">
        <v>66361.399999999994</v>
      </c>
      <c r="D113" s="18">
        <v>-7635.1</v>
      </c>
      <c r="E113" s="18">
        <v>-11.51</v>
      </c>
      <c r="F113" s="18">
        <v>58726.3</v>
      </c>
    </row>
    <row r="114" spans="1:6" ht="15.75" x14ac:dyDescent="0.25">
      <c r="A114" s="19" t="s">
        <v>47</v>
      </c>
      <c r="B114" s="19"/>
      <c r="C114" s="20">
        <v>26544.560000000001</v>
      </c>
      <c r="D114" s="20">
        <v>-13272.28</v>
      </c>
      <c r="E114" s="20">
        <v>-50</v>
      </c>
      <c r="F114" s="20">
        <v>13272.28</v>
      </c>
    </row>
    <row r="115" spans="1:6" ht="15.75" x14ac:dyDescent="0.25">
      <c r="A115" s="5" t="s">
        <v>10</v>
      </c>
      <c r="B115" s="5" t="s">
        <v>11</v>
      </c>
      <c r="C115" s="21">
        <v>26544.560000000001</v>
      </c>
      <c r="D115" s="21">
        <v>-13272.28</v>
      </c>
      <c r="E115" s="21">
        <v>-50</v>
      </c>
      <c r="F115" s="21">
        <v>13272.28</v>
      </c>
    </row>
    <row r="116" spans="1:6" ht="15.75" x14ac:dyDescent="0.25">
      <c r="A116" s="19" t="s">
        <v>48</v>
      </c>
      <c r="B116" s="19"/>
      <c r="C116" s="20">
        <v>39816.839999999997</v>
      </c>
      <c r="D116" s="20">
        <v>5637.18</v>
      </c>
      <c r="E116" s="20">
        <v>14.16</v>
      </c>
      <c r="F116" s="20">
        <v>45454.02</v>
      </c>
    </row>
    <row r="117" spans="1:6" ht="15.75" x14ac:dyDescent="0.25">
      <c r="A117" s="5" t="s">
        <v>10</v>
      </c>
      <c r="B117" s="5" t="s">
        <v>11</v>
      </c>
      <c r="C117" s="21">
        <v>39816.839999999997</v>
      </c>
      <c r="D117" s="21">
        <v>5637.18</v>
      </c>
      <c r="E117" s="21">
        <v>14.16</v>
      </c>
      <c r="F117" s="21">
        <v>45454.02</v>
      </c>
    </row>
    <row r="118" spans="1:6" ht="15.75" x14ac:dyDescent="0.25">
      <c r="A118" s="13" t="s">
        <v>57</v>
      </c>
      <c r="B118" s="13"/>
      <c r="C118" s="14">
        <v>18581.2</v>
      </c>
      <c r="D118" s="14">
        <v>5863.2</v>
      </c>
      <c r="E118" s="14">
        <v>31.55</v>
      </c>
      <c r="F118" s="14">
        <v>24444.400000000001</v>
      </c>
    </row>
    <row r="119" spans="1:6" ht="15.75" x14ac:dyDescent="0.25">
      <c r="A119" s="15" t="s">
        <v>58</v>
      </c>
      <c r="B119" s="15"/>
      <c r="C119" s="16">
        <v>6636.15</v>
      </c>
      <c r="D119" s="16">
        <v>-1200</v>
      </c>
      <c r="E119" s="16">
        <v>-18.079999999999998</v>
      </c>
      <c r="F119" s="16">
        <v>5436.15</v>
      </c>
    </row>
    <row r="120" spans="1:6" ht="15.75" x14ac:dyDescent="0.25">
      <c r="A120" s="17" t="s">
        <v>8</v>
      </c>
      <c r="B120" s="17"/>
      <c r="C120" s="18">
        <v>6636.15</v>
      </c>
      <c r="D120" s="18">
        <v>-1200</v>
      </c>
      <c r="E120" s="18">
        <v>-18.079999999999998</v>
      </c>
      <c r="F120" s="18">
        <v>5436.15</v>
      </c>
    </row>
    <row r="121" spans="1:6" ht="15.75" x14ac:dyDescent="0.25">
      <c r="A121" s="19" t="s">
        <v>9</v>
      </c>
      <c r="B121" s="19"/>
      <c r="C121" s="20">
        <v>6636.15</v>
      </c>
      <c r="D121" s="20">
        <v>-1200</v>
      </c>
      <c r="E121" s="20">
        <v>-18.079999999999998</v>
      </c>
      <c r="F121" s="20">
        <v>5436.15</v>
      </c>
    </row>
    <row r="122" spans="1:6" ht="15.75" x14ac:dyDescent="0.25">
      <c r="A122" s="5" t="s">
        <v>10</v>
      </c>
      <c r="B122" s="5" t="s">
        <v>11</v>
      </c>
      <c r="C122" s="21">
        <v>6636.15</v>
      </c>
      <c r="D122" s="21">
        <v>-1200</v>
      </c>
      <c r="E122" s="21">
        <v>-18.079999999999998</v>
      </c>
      <c r="F122" s="21">
        <v>5436.15</v>
      </c>
    </row>
    <row r="123" spans="1:6" ht="15.75" x14ac:dyDescent="0.25">
      <c r="A123" s="15" t="s">
        <v>59</v>
      </c>
      <c r="B123" s="15"/>
      <c r="C123" s="16">
        <v>11945.05</v>
      </c>
      <c r="D123" s="16">
        <v>7063.2</v>
      </c>
      <c r="E123" s="16">
        <v>59.13</v>
      </c>
      <c r="F123" s="16">
        <v>19008.25</v>
      </c>
    </row>
    <row r="124" spans="1:6" ht="15.75" x14ac:dyDescent="0.25">
      <c r="A124" s="17" t="s">
        <v>8</v>
      </c>
      <c r="B124" s="17"/>
      <c r="C124" s="18">
        <v>11945.05</v>
      </c>
      <c r="D124" s="18">
        <v>7063.2</v>
      </c>
      <c r="E124" s="18">
        <v>59.13</v>
      </c>
      <c r="F124" s="18">
        <v>19008.25</v>
      </c>
    </row>
    <row r="125" spans="1:6" ht="15.75" x14ac:dyDescent="0.25">
      <c r="A125" s="19" t="s">
        <v>9</v>
      </c>
      <c r="B125" s="19"/>
      <c r="C125" s="20">
        <v>11945.05</v>
      </c>
      <c r="D125" s="20">
        <v>7063.2</v>
      </c>
      <c r="E125" s="20">
        <v>59.13</v>
      </c>
      <c r="F125" s="20">
        <v>19008.25</v>
      </c>
    </row>
    <row r="126" spans="1:6" ht="15.75" x14ac:dyDescent="0.25">
      <c r="A126" s="5" t="s">
        <v>10</v>
      </c>
      <c r="B126" s="5" t="s">
        <v>11</v>
      </c>
      <c r="C126" s="21">
        <v>6636.14</v>
      </c>
      <c r="D126" s="21">
        <v>2166.6799999999998</v>
      </c>
      <c r="E126" s="21">
        <v>32.65</v>
      </c>
      <c r="F126" s="21">
        <v>8802.82</v>
      </c>
    </row>
    <row r="127" spans="1:6" ht="15.75" x14ac:dyDescent="0.25">
      <c r="A127" s="5" t="s">
        <v>33</v>
      </c>
      <c r="B127" s="5" t="s">
        <v>34</v>
      </c>
      <c r="C127" s="21">
        <v>5308.91</v>
      </c>
      <c r="D127" s="21">
        <v>4896.5200000000004</v>
      </c>
      <c r="E127" s="21">
        <v>92.23</v>
      </c>
      <c r="F127" s="21">
        <v>10205.43</v>
      </c>
    </row>
    <row r="128" spans="1:6" ht="15.75" x14ac:dyDescent="0.25">
      <c r="A128" s="13" t="s">
        <v>60</v>
      </c>
      <c r="B128" s="13"/>
      <c r="C128" s="14">
        <v>104851.02</v>
      </c>
      <c r="D128" s="14">
        <v>12156.94</v>
      </c>
      <c r="E128" s="14">
        <v>11.59</v>
      </c>
      <c r="F128" s="14">
        <v>117007.96</v>
      </c>
    </row>
    <row r="129" spans="1:6" ht="15.75" x14ac:dyDescent="0.25">
      <c r="A129" s="15" t="s">
        <v>61</v>
      </c>
      <c r="B129" s="15"/>
      <c r="C129" s="16">
        <v>14599.51</v>
      </c>
      <c r="D129" s="16">
        <v>5400.49</v>
      </c>
      <c r="E129" s="16">
        <v>36.99</v>
      </c>
      <c r="F129" s="16">
        <v>20000</v>
      </c>
    </row>
    <row r="130" spans="1:6" ht="15.75" x14ac:dyDescent="0.25">
      <c r="A130" s="17" t="s">
        <v>8</v>
      </c>
      <c r="B130" s="17"/>
      <c r="C130" s="18">
        <v>14599.51</v>
      </c>
      <c r="D130" s="18">
        <v>5400.49</v>
      </c>
      <c r="E130" s="18">
        <v>36.99</v>
      </c>
      <c r="F130" s="18">
        <v>20000</v>
      </c>
    </row>
    <row r="131" spans="1:6" ht="15.75" x14ac:dyDescent="0.25">
      <c r="A131" s="19" t="s">
        <v>9</v>
      </c>
      <c r="B131" s="19"/>
      <c r="C131" s="20">
        <v>14599.51</v>
      </c>
      <c r="D131" s="20">
        <v>5400.49</v>
      </c>
      <c r="E131" s="20">
        <v>36.99</v>
      </c>
      <c r="F131" s="20">
        <v>20000</v>
      </c>
    </row>
    <row r="132" spans="1:6" ht="15.75" x14ac:dyDescent="0.25">
      <c r="A132" s="5" t="s">
        <v>10</v>
      </c>
      <c r="B132" s="5" t="s">
        <v>11</v>
      </c>
      <c r="C132" s="21">
        <v>14599.51</v>
      </c>
      <c r="D132" s="21">
        <v>5400.49</v>
      </c>
      <c r="E132" s="21">
        <v>36.99</v>
      </c>
      <c r="F132" s="21">
        <v>20000</v>
      </c>
    </row>
    <row r="133" spans="1:6" ht="15.75" x14ac:dyDescent="0.25">
      <c r="A133" s="15" t="s">
        <v>62</v>
      </c>
      <c r="B133" s="15"/>
      <c r="C133" s="16">
        <v>76315.62</v>
      </c>
      <c r="D133" s="16">
        <v>-2654.46</v>
      </c>
      <c r="E133" s="16">
        <v>-3.48</v>
      </c>
      <c r="F133" s="16">
        <v>73661.16</v>
      </c>
    </row>
    <row r="134" spans="1:6" ht="15.75" x14ac:dyDescent="0.25">
      <c r="A134" s="17" t="s">
        <v>8</v>
      </c>
      <c r="B134" s="17"/>
      <c r="C134" s="18">
        <v>76315.62</v>
      </c>
      <c r="D134" s="18">
        <v>-2654.46</v>
      </c>
      <c r="E134" s="18">
        <v>-3.48</v>
      </c>
      <c r="F134" s="18">
        <v>73661.16</v>
      </c>
    </row>
    <row r="135" spans="1:6" ht="15.75" x14ac:dyDescent="0.25">
      <c r="A135" s="19" t="s">
        <v>9</v>
      </c>
      <c r="B135" s="19"/>
      <c r="C135" s="20">
        <v>76315.62</v>
      </c>
      <c r="D135" s="20">
        <v>-2654.46</v>
      </c>
      <c r="E135" s="20">
        <v>-3.48</v>
      </c>
      <c r="F135" s="20">
        <v>73661.16</v>
      </c>
    </row>
    <row r="136" spans="1:6" ht="15.75" x14ac:dyDescent="0.25">
      <c r="A136" s="5" t="s">
        <v>10</v>
      </c>
      <c r="B136" s="5" t="s">
        <v>11</v>
      </c>
      <c r="C136" s="21">
        <v>73661.16</v>
      </c>
      <c r="D136" s="21">
        <v>0</v>
      </c>
      <c r="E136" s="21">
        <v>0</v>
      </c>
      <c r="F136" s="21">
        <v>73661.16</v>
      </c>
    </row>
    <row r="137" spans="1:6" ht="15.75" x14ac:dyDescent="0.25">
      <c r="A137" s="5" t="s">
        <v>33</v>
      </c>
      <c r="B137" s="5" t="s">
        <v>34</v>
      </c>
      <c r="C137" s="21">
        <v>2654.46</v>
      </c>
      <c r="D137" s="21">
        <v>-2654.46</v>
      </c>
      <c r="E137" s="21">
        <v>-100</v>
      </c>
      <c r="F137" s="21">
        <v>0</v>
      </c>
    </row>
    <row r="138" spans="1:6" ht="15.75" x14ac:dyDescent="0.25">
      <c r="A138" s="15" t="s">
        <v>63</v>
      </c>
      <c r="B138" s="15"/>
      <c r="C138" s="16">
        <v>13272.28</v>
      </c>
      <c r="D138" s="16">
        <v>8946.18</v>
      </c>
      <c r="E138" s="16">
        <v>67.400000000000006</v>
      </c>
      <c r="F138" s="16">
        <v>22218.46</v>
      </c>
    </row>
    <row r="139" spans="1:6" ht="15.75" x14ac:dyDescent="0.25">
      <c r="A139" s="17" t="s">
        <v>8</v>
      </c>
      <c r="B139" s="17"/>
      <c r="C139" s="18">
        <v>13272.28</v>
      </c>
      <c r="D139" s="18">
        <v>8946.18</v>
      </c>
      <c r="E139" s="18">
        <v>67.400000000000006</v>
      </c>
      <c r="F139" s="18">
        <v>22218.46</v>
      </c>
    </row>
    <row r="140" spans="1:6" ht="15.75" x14ac:dyDescent="0.25">
      <c r="A140" s="19" t="s">
        <v>9</v>
      </c>
      <c r="B140" s="19"/>
      <c r="C140" s="20">
        <v>13272.28</v>
      </c>
      <c r="D140" s="20">
        <v>8946.18</v>
      </c>
      <c r="E140" s="20">
        <v>67.400000000000006</v>
      </c>
      <c r="F140" s="20">
        <v>22218.46</v>
      </c>
    </row>
    <row r="141" spans="1:6" ht="15.75" x14ac:dyDescent="0.25">
      <c r="A141" s="5" t="s">
        <v>10</v>
      </c>
      <c r="B141" s="5" t="s">
        <v>11</v>
      </c>
      <c r="C141" s="21">
        <v>13272.28</v>
      </c>
      <c r="D141" s="21">
        <v>8946.18</v>
      </c>
      <c r="E141" s="21">
        <v>67.400000000000006</v>
      </c>
      <c r="F141" s="21">
        <v>22218.46</v>
      </c>
    </row>
    <row r="142" spans="1:6" ht="15.75" x14ac:dyDescent="0.25">
      <c r="A142" s="15" t="s">
        <v>64</v>
      </c>
      <c r="B142" s="15"/>
      <c r="C142" s="16">
        <v>663.61</v>
      </c>
      <c r="D142" s="16">
        <v>464.73</v>
      </c>
      <c r="E142" s="16">
        <v>70.03</v>
      </c>
      <c r="F142" s="16">
        <v>1128.3399999999999</v>
      </c>
    </row>
    <row r="143" spans="1:6" ht="15.75" x14ac:dyDescent="0.25">
      <c r="A143" s="17" t="s">
        <v>8</v>
      </c>
      <c r="B143" s="17"/>
      <c r="C143" s="18">
        <v>663.61</v>
      </c>
      <c r="D143" s="18">
        <v>464.73</v>
      </c>
      <c r="E143" s="18">
        <v>70.03</v>
      </c>
      <c r="F143" s="18">
        <v>1128.3399999999999</v>
      </c>
    </row>
    <row r="144" spans="1:6" ht="15.75" x14ac:dyDescent="0.25">
      <c r="A144" s="19" t="s">
        <v>9</v>
      </c>
      <c r="B144" s="19"/>
      <c r="C144" s="20">
        <v>663.61</v>
      </c>
      <c r="D144" s="20">
        <v>464.73</v>
      </c>
      <c r="E144" s="20">
        <v>70.03</v>
      </c>
      <c r="F144" s="20">
        <v>1128.3399999999999</v>
      </c>
    </row>
    <row r="145" spans="1:6" ht="15.75" x14ac:dyDescent="0.25">
      <c r="A145" s="5" t="s">
        <v>10</v>
      </c>
      <c r="B145" s="5" t="s">
        <v>11</v>
      </c>
      <c r="C145" s="21">
        <v>663.61</v>
      </c>
      <c r="D145" s="21">
        <v>464.73</v>
      </c>
      <c r="E145" s="21">
        <v>70.03</v>
      </c>
      <c r="F145" s="21">
        <v>1128.3399999999999</v>
      </c>
    </row>
    <row r="146" spans="1:6" ht="15.75" x14ac:dyDescent="0.25">
      <c r="A146" s="11" t="s">
        <v>65</v>
      </c>
      <c r="B146" s="11"/>
      <c r="C146" s="12">
        <v>764483.36</v>
      </c>
      <c r="D146" s="12">
        <v>71456.259999999995</v>
      </c>
      <c r="E146" s="12">
        <v>9.35</v>
      </c>
      <c r="F146" s="12">
        <v>835939.62</v>
      </c>
    </row>
    <row r="147" spans="1:6" ht="15.75" x14ac:dyDescent="0.25">
      <c r="A147" s="13" t="s">
        <v>66</v>
      </c>
      <c r="B147" s="13"/>
      <c r="C147" s="14">
        <v>537527.36</v>
      </c>
      <c r="D147" s="14">
        <v>75702.820000000007</v>
      </c>
      <c r="E147" s="14">
        <v>14.08</v>
      </c>
      <c r="F147" s="14">
        <v>613230.18000000005</v>
      </c>
    </row>
    <row r="148" spans="1:6" ht="15.75" x14ac:dyDescent="0.25">
      <c r="A148" s="15" t="s">
        <v>67</v>
      </c>
      <c r="B148" s="15"/>
      <c r="C148" s="16">
        <v>159267.35999999999</v>
      </c>
      <c r="D148" s="16">
        <v>29794.19</v>
      </c>
      <c r="E148" s="16">
        <v>18.71</v>
      </c>
      <c r="F148" s="16">
        <v>189061.55</v>
      </c>
    </row>
    <row r="149" spans="1:6" ht="15.75" x14ac:dyDescent="0.25">
      <c r="A149" s="17" t="s">
        <v>8</v>
      </c>
      <c r="B149" s="17"/>
      <c r="C149" s="18">
        <v>66361.399999999994</v>
      </c>
      <c r="D149" s="18">
        <v>-10799.1</v>
      </c>
      <c r="E149" s="18">
        <v>-16.27</v>
      </c>
      <c r="F149" s="18">
        <v>55562.3</v>
      </c>
    </row>
    <row r="150" spans="1:6" ht="15.75" x14ac:dyDescent="0.25">
      <c r="A150" s="19" t="s">
        <v>9</v>
      </c>
      <c r="B150" s="19"/>
      <c r="C150" s="20">
        <v>66361.399999999994</v>
      </c>
      <c r="D150" s="20">
        <v>-10799.1</v>
      </c>
      <c r="E150" s="20">
        <v>-16.27</v>
      </c>
      <c r="F150" s="20">
        <v>55562.3</v>
      </c>
    </row>
    <row r="151" spans="1:6" ht="15.75" x14ac:dyDescent="0.25">
      <c r="A151" s="5" t="s">
        <v>33</v>
      </c>
      <c r="B151" s="5" t="s">
        <v>34</v>
      </c>
      <c r="C151" s="21">
        <v>66361.399999999994</v>
      </c>
      <c r="D151" s="21">
        <v>-10799.1</v>
      </c>
      <c r="E151" s="21">
        <v>-16.27</v>
      </c>
      <c r="F151" s="21">
        <v>55562.3</v>
      </c>
    </row>
    <row r="152" spans="1:6" ht="15.75" x14ac:dyDescent="0.25">
      <c r="A152" s="17" t="s">
        <v>46</v>
      </c>
      <c r="B152" s="17"/>
      <c r="C152" s="18">
        <v>92905.96</v>
      </c>
      <c r="D152" s="18">
        <v>-28144.560000000001</v>
      </c>
      <c r="E152" s="18">
        <v>-30.29</v>
      </c>
      <c r="F152" s="18">
        <v>64761.4</v>
      </c>
    </row>
    <row r="153" spans="1:6" ht="15.75" x14ac:dyDescent="0.25">
      <c r="A153" s="19" t="s">
        <v>68</v>
      </c>
      <c r="B153" s="19"/>
      <c r="C153" s="20">
        <v>6636.14</v>
      </c>
      <c r="D153" s="20">
        <v>-1600</v>
      </c>
      <c r="E153" s="20">
        <v>-24.11</v>
      </c>
      <c r="F153" s="20">
        <v>5036.1400000000003</v>
      </c>
    </row>
    <row r="154" spans="1:6" ht="15.75" x14ac:dyDescent="0.25">
      <c r="A154" s="5" t="s">
        <v>33</v>
      </c>
      <c r="B154" s="5" t="s">
        <v>34</v>
      </c>
      <c r="C154" s="21">
        <v>6636.14</v>
      </c>
      <c r="D154" s="21">
        <v>-1600</v>
      </c>
      <c r="E154" s="21">
        <v>-24.11</v>
      </c>
      <c r="F154" s="21">
        <v>5036.1400000000003</v>
      </c>
    </row>
    <row r="155" spans="1:6" ht="15.75" x14ac:dyDescent="0.25">
      <c r="A155" s="19" t="s">
        <v>47</v>
      </c>
      <c r="B155" s="19"/>
      <c r="C155" s="20">
        <v>86269.82</v>
      </c>
      <c r="D155" s="20">
        <v>-26544.560000000001</v>
      </c>
      <c r="E155" s="20">
        <v>-30.77</v>
      </c>
      <c r="F155" s="20">
        <v>59725.26</v>
      </c>
    </row>
    <row r="156" spans="1:6" ht="15.75" x14ac:dyDescent="0.25">
      <c r="A156" s="5" t="s">
        <v>31</v>
      </c>
      <c r="B156" s="5" t="s">
        <v>32</v>
      </c>
      <c r="C156" s="21">
        <v>26544.560000000001</v>
      </c>
      <c r="D156" s="21">
        <v>-26544.560000000001</v>
      </c>
      <c r="E156" s="21">
        <v>-100</v>
      </c>
      <c r="F156" s="21">
        <v>0</v>
      </c>
    </row>
    <row r="157" spans="1:6" ht="15.75" x14ac:dyDescent="0.25">
      <c r="A157" s="5" t="s">
        <v>33</v>
      </c>
      <c r="B157" s="5" t="s">
        <v>34</v>
      </c>
      <c r="C157" s="21">
        <v>59725.26</v>
      </c>
      <c r="D157" s="21">
        <v>0</v>
      </c>
      <c r="E157" s="21">
        <v>0</v>
      </c>
      <c r="F157" s="21">
        <v>59725.26</v>
      </c>
    </row>
    <row r="158" spans="1:6" ht="15.75" x14ac:dyDescent="0.25">
      <c r="A158" s="17" t="s">
        <v>40</v>
      </c>
      <c r="B158" s="17"/>
      <c r="C158" s="18">
        <v>0</v>
      </c>
      <c r="D158" s="18">
        <v>17100</v>
      </c>
      <c r="E158" s="18">
        <v>100</v>
      </c>
      <c r="F158" s="18">
        <v>17100</v>
      </c>
    </row>
    <row r="159" spans="1:6" ht="15.75" x14ac:dyDescent="0.25">
      <c r="A159" s="19" t="s">
        <v>69</v>
      </c>
      <c r="B159" s="19"/>
      <c r="C159" s="20">
        <v>0</v>
      </c>
      <c r="D159" s="20">
        <v>17100</v>
      </c>
      <c r="E159" s="20">
        <v>100</v>
      </c>
      <c r="F159" s="20">
        <v>17100</v>
      </c>
    </row>
    <row r="160" spans="1:6" ht="15.75" x14ac:dyDescent="0.25">
      <c r="A160" s="5" t="s">
        <v>33</v>
      </c>
      <c r="B160" s="5" t="s">
        <v>34</v>
      </c>
      <c r="C160" s="21">
        <v>0</v>
      </c>
      <c r="D160" s="21">
        <v>17100</v>
      </c>
      <c r="E160" s="21">
        <v>100</v>
      </c>
      <c r="F160" s="21">
        <v>17100</v>
      </c>
    </row>
    <row r="161" spans="1:6" ht="15.75" x14ac:dyDescent="0.25">
      <c r="A161" s="17" t="s">
        <v>51</v>
      </c>
      <c r="B161" s="17"/>
      <c r="C161" s="18">
        <v>0</v>
      </c>
      <c r="D161" s="18">
        <v>51637.85</v>
      </c>
      <c r="E161" s="18">
        <v>100</v>
      </c>
      <c r="F161" s="18">
        <v>51637.85</v>
      </c>
    </row>
    <row r="162" spans="1:6" ht="15.75" x14ac:dyDescent="0.25">
      <c r="A162" s="19" t="s">
        <v>52</v>
      </c>
      <c r="B162" s="19"/>
      <c r="C162" s="20">
        <v>0</v>
      </c>
      <c r="D162" s="20">
        <v>51637.85</v>
      </c>
      <c r="E162" s="20">
        <v>100</v>
      </c>
      <c r="F162" s="20">
        <v>51637.85</v>
      </c>
    </row>
    <row r="163" spans="1:6" ht="15.75" x14ac:dyDescent="0.25">
      <c r="A163" s="5" t="s">
        <v>33</v>
      </c>
      <c r="B163" s="5" t="s">
        <v>34</v>
      </c>
      <c r="C163" s="21">
        <v>0</v>
      </c>
      <c r="D163" s="21">
        <v>51637.85</v>
      </c>
      <c r="E163" s="21">
        <v>100</v>
      </c>
      <c r="F163" s="21">
        <v>51637.85</v>
      </c>
    </row>
    <row r="164" spans="1:6" ht="15.75" x14ac:dyDescent="0.25">
      <c r="A164" s="15" t="s">
        <v>70</v>
      </c>
      <c r="B164" s="15"/>
      <c r="C164" s="16">
        <v>112814.39</v>
      </c>
      <c r="D164" s="16">
        <v>-1441.89</v>
      </c>
      <c r="E164" s="16">
        <v>-1.28</v>
      </c>
      <c r="F164" s="16">
        <v>111372.5</v>
      </c>
    </row>
    <row r="165" spans="1:6" ht="15.75" x14ac:dyDescent="0.25">
      <c r="A165" s="17" t="s">
        <v>8</v>
      </c>
      <c r="B165" s="17"/>
      <c r="C165" s="18">
        <v>0</v>
      </c>
      <c r="D165" s="18">
        <v>41316.07</v>
      </c>
      <c r="E165" s="18">
        <v>100</v>
      </c>
      <c r="F165" s="18">
        <v>41316.07</v>
      </c>
    </row>
    <row r="166" spans="1:6" ht="15.75" x14ac:dyDescent="0.25">
      <c r="A166" s="19" t="s">
        <v>9</v>
      </c>
      <c r="B166" s="19"/>
      <c r="C166" s="20">
        <v>0</v>
      </c>
      <c r="D166" s="20">
        <v>41316.07</v>
      </c>
      <c r="E166" s="20">
        <v>100</v>
      </c>
      <c r="F166" s="20">
        <v>41316.07</v>
      </c>
    </row>
    <row r="167" spans="1:6" ht="15.75" x14ac:dyDescent="0.25">
      <c r="A167" s="5" t="s">
        <v>33</v>
      </c>
      <c r="B167" s="5" t="s">
        <v>34</v>
      </c>
      <c r="C167" s="21">
        <v>0</v>
      </c>
      <c r="D167" s="21">
        <v>41316.07</v>
      </c>
      <c r="E167" s="21">
        <v>100</v>
      </c>
      <c r="F167" s="21">
        <v>41316.07</v>
      </c>
    </row>
    <row r="168" spans="1:6" ht="15.75" x14ac:dyDescent="0.25">
      <c r="A168" s="17" t="s">
        <v>46</v>
      </c>
      <c r="B168" s="17"/>
      <c r="C168" s="18">
        <v>112814.39</v>
      </c>
      <c r="D168" s="18">
        <v>-42757.96</v>
      </c>
      <c r="E168" s="18">
        <v>-37.9</v>
      </c>
      <c r="F168" s="18">
        <v>70056.429999999993</v>
      </c>
    </row>
    <row r="169" spans="1:6" ht="15.75" x14ac:dyDescent="0.25">
      <c r="A169" s="19" t="s">
        <v>47</v>
      </c>
      <c r="B169" s="19"/>
      <c r="C169" s="20">
        <v>112814.39</v>
      </c>
      <c r="D169" s="20">
        <v>-42757.96</v>
      </c>
      <c r="E169" s="20">
        <v>-37.9</v>
      </c>
      <c r="F169" s="20">
        <v>70056.429999999993</v>
      </c>
    </row>
    <row r="170" spans="1:6" ht="15.75" x14ac:dyDescent="0.25">
      <c r="A170" s="5" t="s">
        <v>33</v>
      </c>
      <c r="B170" s="5" t="s">
        <v>34</v>
      </c>
      <c r="C170" s="21">
        <v>112814.39</v>
      </c>
      <c r="D170" s="21">
        <v>-42757.96</v>
      </c>
      <c r="E170" s="21">
        <v>-37.9</v>
      </c>
      <c r="F170" s="21">
        <v>70056.429999999993</v>
      </c>
    </row>
    <row r="171" spans="1:6" ht="15.75" x14ac:dyDescent="0.25">
      <c r="A171" s="15" t="s">
        <v>71</v>
      </c>
      <c r="B171" s="15"/>
      <c r="C171" s="16">
        <v>252173.33</v>
      </c>
      <c r="D171" s="16">
        <v>48444.67</v>
      </c>
      <c r="E171" s="16">
        <v>19.21</v>
      </c>
      <c r="F171" s="16">
        <v>300618</v>
      </c>
    </row>
    <row r="172" spans="1:6" ht="15.75" x14ac:dyDescent="0.25">
      <c r="A172" s="17" t="s">
        <v>8</v>
      </c>
      <c r="B172" s="17"/>
      <c r="C172" s="18">
        <v>39816.839999999997</v>
      </c>
      <c r="D172" s="18">
        <v>-39816.839999999997</v>
      </c>
      <c r="E172" s="18">
        <v>-100</v>
      </c>
      <c r="F172" s="18">
        <v>0</v>
      </c>
    </row>
    <row r="173" spans="1:6" ht="15.75" x14ac:dyDescent="0.25">
      <c r="A173" s="19" t="s">
        <v>9</v>
      </c>
      <c r="B173" s="19"/>
      <c r="C173" s="20">
        <v>39816.839999999997</v>
      </c>
      <c r="D173" s="20">
        <v>-39816.839999999997</v>
      </c>
      <c r="E173" s="20">
        <v>-100</v>
      </c>
      <c r="F173" s="20">
        <v>0</v>
      </c>
    </row>
    <row r="174" spans="1:6" ht="15.75" x14ac:dyDescent="0.25">
      <c r="A174" s="5" t="s">
        <v>72</v>
      </c>
      <c r="B174" s="5" t="s">
        <v>73</v>
      </c>
      <c r="C174" s="21">
        <v>39816.839999999997</v>
      </c>
      <c r="D174" s="21">
        <v>-39816.839999999997</v>
      </c>
      <c r="E174" s="21">
        <v>-100</v>
      </c>
      <c r="F174" s="21">
        <v>0</v>
      </c>
    </row>
    <row r="175" spans="1:6" ht="15.75" x14ac:dyDescent="0.25">
      <c r="A175" s="17" t="s">
        <v>46</v>
      </c>
      <c r="B175" s="17"/>
      <c r="C175" s="18">
        <v>159267.37</v>
      </c>
      <c r="D175" s="18">
        <v>-83649.37</v>
      </c>
      <c r="E175" s="18">
        <v>-52.52</v>
      </c>
      <c r="F175" s="18">
        <v>75618</v>
      </c>
    </row>
    <row r="176" spans="1:6" ht="15.75" x14ac:dyDescent="0.25">
      <c r="A176" s="19" t="s">
        <v>47</v>
      </c>
      <c r="B176" s="19"/>
      <c r="C176" s="20">
        <v>152631.23000000001</v>
      </c>
      <c r="D176" s="20">
        <v>-122649.37</v>
      </c>
      <c r="E176" s="20">
        <v>-80.36</v>
      </c>
      <c r="F176" s="20">
        <v>29981.86</v>
      </c>
    </row>
    <row r="177" spans="1:6" ht="15.75" x14ac:dyDescent="0.25">
      <c r="A177" s="5" t="s">
        <v>33</v>
      </c>
      <c r="B177" s="5" t="s">
        <v>34</v>
      </c>
      <c r="C177" s="21">
        <v>39816.839999999997</v>
      </c>
      <c r="D177" s="21">
        <v>-39816.839999999997</v>
      </c>
      <c r="E177" s="21">
        <v>-100</v>
      </c>
      <c r="F177" s="21">
        <v>0</v>
      </c>
    </row>
    <row r="178" spans="1:6" ht="15.75" x14ac:dyDescent="0.25">
      <c r="A178" s="5" t="s">
        <v>72</v>
      </c>
      <c r="B178" s="5" t="s">
        <v>73</v>
      </c>
      <c r="C178" s="21">
        <v>112814.39</v>
      </c>
      <c r="D178" s="21">
        <v>-82832.53</v>
      </c>
      <c r="E178" s="21">
        <v>-73.42</v>
      </c>
      <c r="F178" s="21">
        <v>29981.86</v>
      </c>
    </row>
    <row r="179" spans="1:6" ht="15.75" x14ac:dyDescent="0.25">
      <c r="A179" s="19" t="s">
        <v>48</v>
      </c>
      <c r="B179" s="19"/>
      <c r="C179" s="20">
        <v>6636.14</v>
      </c>
      <c r="D179" s="20">
        <v>39000</v>
      </c>
      <c r="E179" s="20">
        <v>587.69000000000005</v>
      </c>
      <c r="F179" s="20">
        <v>45636.14</v>
      </c>
    </row>
    <row r="180" spans="1:6" ht="15.75" x14ac:dyDescent="0.25">
      <c r="A180" s="5" t="s">
        <v>72</v>
      </c>
      <c r="B180" s="5" t="s">
        <v>73</v>
      </c>
      <c r="C180" s="21">
        <v>6636.14</v>
      </c>
      <c r="D180" s="21">
        <v>39000</v>
      </c>
      <c r="E180" s="21">
        <v>587.69000000000005</v>
      </c>
      <c r="F180" s="21">
        <v>45636.14</v>
      </c>
    </row>
    <row r="181" spans="1:6" ht="15.75" x14ac:dyDescent="0.25">
      <c r="A181" s="17" t="s">
        <v>40</v>
      </c>
      <c r="B181" s="17"/>
      <c r="C181" s="18">
        <v>53089.120000000003</v>
      </c>
      <c r="D181" s="18">
        <v>171910.88</v>
      </c>
      <c r="E181" s="18">
        <v>323.82</v>
      </c>
      <c r="F181" s="18">
        <v>225000</v>
      </c>
    </row>
    <row r="182" spans="1:6" ht="15.75" x14ac:dyDescent="0.25">
      <c r="A182" s="19" t="s">
        <v>69</v>
      </c>
      <c r="B182" s="19"/>
      <c r="C182" s="20">
        <v>53089.120000000003</v>
      </c>
      <c r="D182" s="20">
        <v>171910.88</v>
      </c>
      <c r="E182" s="20">
        <v>323.82</v>
      </c>
      <c r="F182" s="20">
        <v>225000</v>
      </c>
    </row>
    <row r="183" spans="1:6" ht="15.75" x14ac:dyDescent="0.25">
      <c r="A183" s="5" t="s">
        <v>72</v>
      </c>
      <c r="B183" s="5" t="s">
        <v>73</v>
      </c>
      <c r="C183" s="21">
        <v>53089.120000000003</v>
      </c>
      <c r="D183" s="21">
        <v>171910.88</v>
      </c>
      <c r="E183" s="21">
        <v>323.82</v>
      </c>
      <c r="F183" s="21">
        <v>225000</v>
      </c>
    </row>
    <row r="184" spans="1:6" ht="15.75" x14ac:dyDescent="0.25">
      <c r="A184" s="15" t="s">
        <v>74</v>
      </c>
      <c r="B184" s="15"/>
      <c r="C184" s="16">
        <v>13272.28</v>
      </c>
      <c r="D184" s="16">
        <v>-1094.1500000000001</v>
      </c>
      <c r="E184" s="16">
        <v>-8.24</v>
      </c>
      <c r="F184" s="16">
        <v>12178.13</v>
      </c>
    </row>
    <row r="185" spans="1:6" ht="15.75" x14ac:dyDescent="0.25">
      <c r="A185" s="17" t="s">
        <v>46</v>
      </c>
      <c r="B185" s="17"/>
      <c r="C185" s="18">
        <v>13272.28</v>
      </c>
      <c r="D185" s="18">
        <v>-1094.1500000000001</v>
      </c>
      <c r="E185" s="18">
        <v>-8.24</v>
      </c>
      <c r="F185" s="18">
        <v>12178.13</v>
      </c>
    </row>
    <row r="186" spans="1:6" ht="15.75" x14ac:dyDescent="0.25">
      <c r="A186" s="19" t="s">
        <v>47</v>
      </c>
      <c r="B186" s="19"/>
      <c r="C186" s="20">
        <v>13272.28</v>
      </c>
      <c r="D186" s="20">
        <v>-1094.1500000000001</v>
      </c>
      <c r="E186" s="20">
        <v>-8.24</v>
      </c>
      <c r="F186" s="20">
        <v>12178.13</v>
      </c>
    </row>
    <row r="187" spans="1:6" ht="15.75" x14ac:dyDescent="0.25">
      <c r="A187" s="5" t="s">
        <v>72</v>
      </c>
      <c r="B187" s="5" t="s">
        <v>73</v>
      </c>
      <c r="C187" s="21">
        <v>13272.28</v>
      </c>
      <c r="D187" s="21">
        <v>-1094.1500000000001</v>
      </c>
      <c r="E187" s="21">
        <v>-8.24</v>
      </c>
      <c r="F187" s="21">
        <v>12178.13</v>
      </c>
    </row>
    <row r="188" spans="1:6" ht="15.75" x14ac:dyDescent="0.25">
      <c r="A188" s="13" t="s">
        <v>75</v>
      </c>
      <c r="B188" s="13"/>
      <c r="C188" s="14">
        <v>119450.53</v>
      </c>
      <c r="D188" s="14">
        <v>44070.28</v>
      </c>
      <c r="E188" s="14">
        <v>36.89</v>
      </c>
      <c r="F188" s="14">
        <v>163520.81</v>
      </c>
    </row>
    <row r="189" spans="1:6" ht="15.75" x14ac:dyDescent="0.25">
      <c r="A189" s="15" t="s">
        <v>76</v>
      </c>
      <c r="B189" s="15"/>
      <c r="C189" s="16">
        <v>26544.560000000001</v>
      </c>
      <c r="D189" s="16">
        <v>18455.439999999999</v>
      </c>
      <c r="E189" s="16">
        <v>69.53</v>
      </c>
      <c r="F189" s="16">
        <v>45000</v>
      </c>
    </row>
    <row r="190" spans="1:6" ht="15.75" x14ac:dyDescent="0.25">
      <c r="A190" s="17" t="s">
        <v>46</v>
      </c>
      <c r="B190" s="17"/>
      <c r="C190" s="18">
        <v>26544.560000000001</v>
      </c>
      <c r="D190" s="18">
        <v>-17191.259999999998</v>
      </c>
      <c r="E190" s="18">
        <v>-64.760000000000005</v>
      </c>
      <c r="F190" s="18">
        <v>9353.2999999999993</v>
      </c>
    </row>
    <row r="191" spans="1:6" ht="15.75" x14ac:dyDescent="0.25">
      <c r="A191" s="19" t="s">
        <v>48</v>
      </c>
      <c r="B191" s="19"/>
      <c r="C191" s="20">
        <v>26544.560000000001</v>
      </c>
      <c r="D191" s="20">
        <v>-17191.259999999998</v>
      </c>
      <c r="E191" s="20">
        <v>-64.760000000000005</v>
      </c>
      <c r="F191" s="20">
        <v>9353.2999999999993</v>
      </c>
    </row>
    <row r="192" spans="1:6" ht="15.75" x14ac:dyDescent="0.25">
      <c r="A192" s="5" t="s">
        <v>13</v>
      </c>
      <c r="B192" s="5" t="s">
        <v>14</v>
      </c>
      <c r="C192" s="21">
        <v>26544.560000000001</v>
      </c>
      <c r="D192" s="21">
        <v>-17191.259999999998</v>
      </c>
      <c r="E192" s="21">
        <v>-64.760000000000005</v>
      </c>
      <c r="F192" s="21">
        <v>9353.2999999999993</v>
      </c>
    </row>
    <row r="193" spans="1:6" ht="15.75" x14ac:dyDescent="0.25">
      <c r="A193" s="17" t="s">
        <v>77</v>
      </c>
      <c r="B193" s="17"/>
      <c r="C193" s="18">
        <v>0</v>
      </c>
      <c r="D193" s="18">
        <v>35646.699999999997</v>
      </c>
      <c r="E193" s="18">
        <v>100</v>
      </c>
      <c r="F193" s="18">
        <v>35646.699999999997</v>
      </c>
    </row>
    <row r="194" spans="1:6" ht="15.75" x14ac:dyDescent="0.25">
      <c r="A194" s="19" t="s">
        <v>78</v>
      </c>
      <c r="B194" s="19"/>
      <c r="C194" s="20">
        <v>0</v>
      </c>
      <c r="D194" s="20">
        <v>35646.699999999997</v>
      </c>
      <c r="E194" s="20">
        <v>100</v>
      </c>
      <c r="F194" s="20">
        <v>35646.699999999997</v>
      </c>
    </row>
    <row r="195" spans="1:6" ht="15.75" x14ac:dyDescent="0.25">
      <c r="A195" s="5" t="s">
        <v>13</v>
      </c>
      <c r="B195" s="5" t="s">
        <v>14</v>
      </c>
      <c r="C195" s="21">
        <v>0</v>
      </c>
      <c r="D195" s="21">
        <v>35646.699999999997</v>
      </c>
      <c r="E195" s="21">
        <v>100</v>
      </c>
      <c r="F195" s="21">
        <v>35646.699999999997</v>
      </c>
    </row>
    <row r="196" spans="1:6" ht="15.75" x14ac:dyDescent="0.25">
      <c r="A196" s="15" t="s">
        <v>79</v>
      </c>
      <c r="B196" s="15"/>
      <c r="C196" s="16">
        <v>39816.839999999997</v>
      </c>
      <c r="D196" s="16">
        <v>68322.28</v>
      </c>
      <c r="E196" s="16">
        <v>171.59</v>
      </c>
      <c r="F196" s="16">
        <v>108139.12</v>
      </c>
    </row>
    <row r="197" spans="1:6" ht="15.75" x14ac:dyDescent="0.25">
      <c r="A197" s="17" t="s">
        <v>8</v>
      </c>
      <c r="B197" s="17"/>
      <c r="C197" s="18">
        <v>39816.839999999997</v>
      </c>
      <c r="D197" s="18">
        <v>55050</v>
      </c>
      <c r="E197" s="18">
        <v>138.26</v>
      </c>
      <c r="F197" s="18">
        <v>94866.84</v>
      </c>
    </row>
    <row r="198" spans="1:6" ht="15.75" x14ac:dyDescent="0.25">
      <c r="A198" s="19" t="s">
        <v>9</v>
      </c>
      <c r="B198" s="19"/>
      <c r="C198" s="20">
        <v>39816.839999999997</v>
      </c>
      <c r="D198" s="20">
        <v>55050</v>
      </c>
      <c r="E198" s="20">
        <v>138.26</v>
      </c>
      <c r="F198" s="20">
        <v>94866.84</v>
      </c>
    </row>
    <row r="199" spans="1:6" ht="15.75" x14ac:dyDescent="0.25">
      <c r="A199" s="5" t="s">
        <v>33</v>
      </c>
      <c r="B199" s="5" t="s">
        <v>34</v>
      </c>
      <c r="C199" s="21">
        <v>39816.839999999997</v>
      </c>
      <c r="D199" s="21">
        <v>55050</v>
      </c>
      <c r="E199" s="21">
        <v>138.26</v>
      </c>
      <c r="F199" s="21">
        <v>94866.84</v>
      </c>
    </row>
    <row r="200" spans="1:6" ht="15.75" x14ac:dyDescent="0.25">
      <c r="A200" s="17" t="s">
        <v>51</v>
      </c>
      <c r="B200" s="17"/>
      <c r="C200" s="18">
        <v>0</v>
      </c>
      <c r="D200" s="18">
        <v>13272.28</v>
      </c>
      <c r="E200" s="18">
        <v>100</v>
      </c>
      <c r="F200" s="18">
        <v>13272.28</v>
      </c>
    </row>
    <row r="201" spans="1:6" ht="15.75" x14ac:dyDescent="0.25">
      <c r="A201" s="19" t="s">
        <v>52</v>
      </c>
      <c r="B201" s="19"/>
      <c r="C201" s="20">
        <v>0</v>
      </c>
      <c r="D201" s="20">
        <v>13272.28</v>
      </c>
      <c r="E201" s="20">
        <v>100</v>
      </c>
      <c r="F201" s="20">
        <v>13272.28</v>
      </c>
    </row>
    <row r="202" spans="1:6" ht="15.75" x14ac:dyDescent="0.25">
      <c r="A202" s="5" t="s">
        <v>33</v>
      </c>
      <c r="B202" s="5" t="s">
        <v>34</v>
      </c>
      <c r="C202" s="21">
        <v>0</v>
      </c>
      <c r="D202" s="21">
        <v>13272.28</v>
      </c>
      <c r="E202" s="21">
        <v>100</v>
      </c>
      <c r="F202" s="21">
        <v>13272.28</v>
      </c>
    </row>
    <row r="203" spans="1:6" ht="15.75" x14ac:dyDescent="0.25">
      <c r="A203" s="15" t="s">
        <v>80</v>
      </c>
      <c r="B203" s="15"/>
      <c r="C203" s="16">
        <v>13272.28</v>
      </c>
      <c r="D203" s="16">
        <v>-13272.28</v>
      </c>
      <c r="E203" s="16">
        <v>-100</v>
      </c>
      <c r="F203" s="16">
        <v>0</v>
      </c>
    </row>
    <row r="204" spans="1:6" ht="15.75" x14ac:dyDescent="0.25">
      <c r="A204" s="17" t="s">
        <v>77</v>
      </c>
      <c r="B204" s="17"/>
      <c r="C204" s="18">
        <v>13272.28</v>
      </c>
      <c r="D204" s="18">
        <v>-13272.28</v>
      </c>
      <c r="E204" s="18">
        <v>-100</v>
      </c>
      <c r="F204" s="18">
        <v>0</v>
      </c>
    </row>
    <row r="205" spans="1:6" ht="15.75" x14ac:dyDescent="0.25">
      <c r="A205" s="19" t="s">
        <v>78</v>
      </c>
      <c r="B205" s="19"/>
      <c r="C205" s="20">
        <v>13272.28</v>
      </c>
      <c r="D205" s="20">
        <v>-13272.28</v>
      </c>
      <c r="E205" s="20">
        <v>-100</v>
      </c>
      <c r="F205" s="20">
        <v>0</v>
      </c>
    </row>
    <row r="206" spans="1:6" ht="15.75" x14ac:dyDescent="0.25">
      <c r="A206" s="5" t="s">
        <v>72</v>
      </c>
      <c r="B206" s="5" t="s">
        <v>73</v>
      </c>
      <c r="C206" s="21">
        <v>13272.28</v>
      </c>
      <c r="D206" s="21">
        <v>-13272.28</v>
      </c>
      <c r="E206" s="21">
        <v>-100</v>
      </c>
      <c r="F206" s="21">
        <v>0</v>
      </c>
    </row>
    <row r="207" spans="1:6" ht="15.75" x14ac:dyDescent="0.25">
      <c r="A207" s="15" t="s">
        <v>81</v>
      </c>
      <c r="B207" s="15"/>
      <c r="C207" s="16">
        <v>19908.419999999998</v>
      </c>
      <c r="D207" s="16">
        <v>-19908.419999999998</v>
      </c>
      <c r="E207" s="16">
        <v>-100</v>
      </c>
      <c r="F207" s="16">
        <v>0</v>
      </c>
    </row>
    <row r="208" spans="1:6" ht="15.75" x14ac:dyDescent="0.25">
      <c r="A208" s="17" t="s">
        <v>77</v>
      </c>
      <c r="B208" s="17"/>
      <c r="C208" s="18">
        <v>19908.419999999998</v>
      </c>
      <c r="D208" s="18">
        <v>-19908.419999999998</v>
      </c>
      <c r="E208" s="18">
        <v>-100</v>
      </c>
      <c r="F208" s="18">
        <v>0</v>
      </c>
    </row>
    <row r="209" spans="1:6" ht="15.75" x14ac:dyDescent="0.25">
      <c r="A209" s="19" t="s">
        <v>78</v>
      </c>
      <c r="B209" s="19"/>
      <c r="C209" s="20">
        <v>19908.419999999998</v>
      </c>
      <c r="D209" s="20">
        <v>-19908.419999999998</v>
      </c>
      <c r="E209" s="20">
        <v>-100</v>
      </c>
      <c r="F209" s="20">
        <v>0</v>
      </c>
    </row>
    <row r="210" spans="1:6" ht="15.75" x14ac:dyDescent="0.25">
      <c r="A210" s="5" t="s">
        <v>72</v>
      </c>
      <c r="B210" s="5" t="s">
        <v>73</v>
      </c>
      <c r="C210" s="21">
        <v>19908.419999999998</v>
      </c>
      <c r="D210" s="21">
        <v>-19908.419999999998</v>
      </c>
      <c r="E210" s="21">
        <v>-100</v>
      </c>
      <c r="F210" s="21">
        <v>0</v>
      </c>
    </row>
    <row r="211" spans="1:6" ht="15.75" x14ac:dyDescent="0.25">
      <c r="A211" s="15" t="s">
        <v>82</v>
      </c>
      <c r="B211" s="15"/>
      <c r="C211" s="16">
        <v>1327.23</v>
      </c>
      <c r="D211" s="16">
        <v>9054.4599999999991</v>
      </c>
      <c r="E211" s="16">
        <v>682.21</v>
      </c>
      <c r="F211" s="16">
        <v>10381.69</v>
      </c>
    </row>
    <row r="212" spans="1:6" ht="15.75" x14ac:dyDescent="0.25">
      <c r="A212" s="17" t="s">
        <v>46</v>
      </c>
      <c r="B212" s="17"/>
      <c r="C212" s="18">
        <v>0</v>
      </c>
      <c r="D212" s="18">
        <v>4054.46</v>
      </c>
      <c r="E212" s="18">
        <v>100</v>
      </c>
      <c r="F212" s="18">
        <v>4054.46</v>
      </c>
    </row>
    <row r="213" spans="1:6" ht="15.75" x14ac:dyDescent="0.25">
      <c r="A213" s="19" t="s">
        <v>48</v>
      </c>
      <c r="B213" s="19"/>
      <c r="C213" s="20">
        <v>0</v>
      </c>
      <c r="D213" s="20">
        <v>4054.46</v>
      </c>
      <c r="E213" s="20">
        <v>100</v>
      </c>
      <c r="F213" s="20">
        <v>4054.46</v>
      </c>
    </row>
    <row r="214" spans="1:6" ht="15.75" x14ac:dyDescent="0.25">
      <c r="A214" s="5" t="s">
        <v>33</v>
      </c>
      <c r="B214" s="5" t="s">
        <v>34</v>
      </c>
      <c r="C214" s="21">
        <v>0</v>
      </c>
      <c r="D214" s="21">
        <v>4054.46</v>
      </c>
      <c r="E214" s="21">
        <v>100</v>
      </c>
      <c r="F214" s="21">
        <v>4054.46</v>
      </c>
    </row>
    <row r="215" spans="1:6" ht="15.75" x14ac:dyDescent="0.25">
      <c r="A215" s="17" t="s">
        <v>77</v>
      </c>
      <c r="B215" s="17"/>
      <c r="C215" s="18">
        <v>1327.23</v>
      </c>
      <c r="D215" s="18">
        <v>5000</v>
      </c>
      <c r="E215" s="18">
        <v>376.72</v>
      </c>
      <c r="F215" s="18">
        <v>6327.23</v>
      </c>
    </row>
    <row r="216" spans="1:6" ht="15.75" x14ac:dyDescent="0.25">
      <c r="A216" s="19" t="s">
        <v>78</v>
      </c>
      <c r="B216" s="19"/>
      <c r="C216" s="20">
        <v>1327.23</v>
      </c>
      <c r="D216" s="20">
        <v>5000</v>
      </c>
      <c r="E216" s="20">
        <v>376.72</v>
      </c>
      <c r="F216" s="20">
        <v>6327.23</v>
      </c>
    </row>
    <row r="217" spans="1:6" ht="15.75" x14ac:dyDescent="0.25">
      <c r="A217" s="5" t="s">
        <v>33</v>
      </c>
      <c r="B217" s="5" t="s">
        <v>34</v>
      </c>
      <c r="C217" s="21">
        <v>1327.23</v>
      </c>
      <c r="D217" s="21">
        <v>5000</v>
      </c>
      <c r="E217" s="21">
        <v>376.72</v>
      </c>
      <c r="F217" s="21">
        <v>6327.23</v>
      </c>
    </row>
    <row r="218" spans="1:6" ht="15.75" x14ac:dyDescent="0.25">
      <c r="A218" s="15" t="s">
        <v>83</v>
      </c>
      <c r="B218" s="15"/>
      <c r="C218" s="16">
        <v>1327.23</v>
      </c>
      <c r="D218" s="16">
        <v>-1327.23</v>
      </c>
      <c r="E218" s="16">
        <v>-100</v>
      </c>
      <c r="F218" s="16">
        <v>0</v>
      </c>
    </row>
    <row r="219" spans="1:6" ht="15.75" x14ac:dyDescent="0.25">
      <c r="A219" s="17" t="s">
        <v>77</v>
      </c>
      <c r="B219" s="17"/>
      <c r="C219" s="18">
        <v>1327.23</v>
      </c>
      <c r="D219" s="18">
        <v>-1327.23</v>
      </c>
      <c r="E219" s="18">
        <v>-100</v>
      </c>
      <c r="F219" s="18">
        <v>0</v>
      </c>
    </row>
    <row r="220" spans="1:6" ht="15.75" x14ac:dyDescent="0.25">
      <c r="A220" s="19" t="s">
        <v>78</v>
      </c>
      <c r="B220" s="19"/>
      <c r="C220" s="20">
        <v>1327.23</v>
      </c>
      <c r="D220" s="20">
        <v>-1327.23</v>
      </c>
      <c r="E220" s="20">
        <v>-100</v>
      </c>
      <c r="F220" s="20">
        <v>0</v>
      </c>
    </row>
    <row r="221" spans="1:6" ht="15.75" x14ac:dyDescent="0.25">
      <c r="A221" s="5" t="s">
        <v>33</v>
      </c>
      <c r="B221" s="5" t="s">
        <v>34</v>
      </c>
      <c r="C221" s="21">
        <v>1327.23</v>
      </c>
      <c r="D221" s="21">
        <v>-1327.23</v>
      </c>
      <c r="E221" s="21">
        <v>-100</v>
      </c>
      <c r="F221" s="21">
        <v>0</v>
      </c>
    </row>
    <row r="222" spans="1:6" ht="15.75" x14ac:dyDescent="0.25">
      <c r="A222" s="15" t="s">
        <v>84</v>
      </c>
      <c r="B222" s="15"/>
      <c r="C222" s="16">
        <v>17253.97</v>
      </c>
      <c r="D222" s="16">
        <v>-17253.97</v>
      </c>
      <c r="E222" s="16">
        <v>-100</v>
      </c>
      <c r="F222" s="16">
        <v>0</v>
      </c>
    </row>
    <row r="223" spans="1:6" ht="15.75" x14ac:dyDescent="0.25">
      <c r="A223" s="17" t="s">
        <v>77</v>
      </c>
      <c r="B223" s="17"/>
      <c r="C223" s="18">
        <v>17253.97</v>
      </c>
      <c r="D223" s="18">
        <v>-17253.97</v>
      </c>
      <c r="E223" s="18">
        <v>-100</v>
      </c>
      <c r="F223" s="18">
        <v>0</v>
      </c>
    </row>
    <row r="224" spans="1:6" ht="15.75" x14ac:dyDescent="0.25">
      <c r="A224" s="19" t="s">
        <v>78</v>
      </c>
      <c r="B224" s="19"/>
      <c r="C224" s="20">
        <v>17253.97</v>
      </c>
      <c r="D224" s="20">
        <v>-17253.97</v>
      </c>
      <c r="E224" s="20">
        <v>-100</v>
      </c>
      <c r="F224" s="20">
        <v>0</v>
      </c>
    </row>
    <row r="225" spans="1:6" ht="15.75" x14ac:dyDescent="0.25">
      <c r="A225" s="5" t="s">
        <v>31</v>
      </c>
      <c r="B225" s="5" t="s">
        <v>32</v>
      </c>
      <c r="C225" s="21">
        <v>17253.97</v>
      </c>
      <c r="D225" s="21">
        <v>-17253.97</v>
      </c>
      <c r="E225" s="21">
        <v>-100</v>
      </c>
      <c r="F225" s="21">
        <v>0</v>
      </c>
    </row>
    <row r="226" spans="1:6" ht="15.75" x14ac:dyDescent="0.25">
      <c r="A226" s="13" t="s">
        <v>85</v>
      </c>
      <c r="B226" s="13"/>
      <c r="C226" s="14">
        <v>107505.47</v>
      </c>
      <c r="D226" s="14">
        <v>-48316.84</v>
      </c>
      <c r="E226" s="14">
        <v>-44.94</v>
      </c>
      <c r="F226" s="14">
        <v>59188.63</v>
      </c>
    </row>
    <row r="227" spans="1:6" ht="15.75" x14ac:dyDescent="0.25">
      <c r="A227" s="15" t="s">
        <v>86</v>
      </c>
      <c r="B227" s="15"/>
      <c r="C227" s="16">
        <v>13272.28</v>
      </c>
      <c r="D227" s="16">
        <v>-13272.28</v>
      </c>
      <c r="E227" s="16">
        <v>-100</v>
      </c>
      <c r="F227" s="16">
        <v>0</v>
      </c>
    </row>
    <row r="228" spans="1:6" ht="15.75" x14ac:dyDescent="0.25">
      <c r="A228" s="17" t="s">
        <v>46</v>
      </c>
      <c r="B228" s="17"/>
      <c r="C228" s="18">
        <v>13272.28</v>
      </c>
      <c r="D228" s="18">
        <v>-13272.28</v>
      </c>
      <c r="E228" s="18">
        <v>-100</v>
      </c>
      <c r="F228" s="18">
        <v>0</v>
      </c>
    </row>
    <row r="229" spans="1:6" ht="15.75" x14ac:dyDescent="0.25">
      <c r="A229" s="19" t="s">
        <v>48</v>
      </c>
      <c r="B229" s="19"/>
      <c r="C229" s="20">
        <v>13272.28</v>
      </c>
      <c r="D229" s="20">
        <v>-13272.28</v>
      </c>
      <c r="E229" s="20">
        <v>-100</v>
      </c>
      <c r="F229" s="20">
        <v>0</v>
      </c>
    </row>
    <row r="230" spans="1:6" ht="15.75" x14ac:dyDescent="0.25">
      <c r="A230" s="5" t="s">
        <v>10</v>
      </c>
      <c r="B230" s="5" t="s">
        <v>11</v>
      </c>
      <c r="C230" s="21">
        <v>13272.28</v>
      </c>
      <c r="D230" s="21">
        <v>-13272.28</v>
      </c>
      <c r="E230" s="21">
        <v>-100</v>
      </c>
      <c r="F230" s="21">
        <v>0</v>
      </c>
    </row>
    <row r="231" spans="1:6" ht="15.75" x14ac:dyDescent="0.25">
      <c r="A231" s="15" t="s">
        <v>87</v>
      </c>
      <c r="B231" s="15"/>
      <c r="C231" s="16">
        <v>94233.19</v>
      </c>
      <c r="D231" s="16">
        <v>-35044.559999999998</v>
      </c>
      <c r="E231" s="16">
        <v>-37.19</v>
      </c>
      <c r="F231" s="16">
        <v>59188.63</v>
      </c>
    </row>
    <row r="232" spans="1:6" ht="15.75" x14ac:dyDescent="0.25">
      <c r="A232" s="17" t="s">
        <v>8</v>
      </c>
      <c r="B232" s="17"/>
      <c r="C232" s="18">
        <v>94233.19</v>
      </c>
      <c r="D232" s="18">
        <v>-44544.56</v>
      </c>
      <c r="E232" s="18">
        <v>-47.27</v>
      </c>
      <c r="F232" s="18">
        <v>49688.63</v>
      </c>
    </row>
    <row r="233" spans="1:6" ht="15.75" x14ac:dyDescent="0.25">
      <c r="A233" s="19" t="s">
        <v>9</v>
      </c>
      <c r="B233" s="19"/>
      <c r="C233" s="20">
        <v>94233.19</v>
      </c>
      <c r="D233" s="20">
        <v>-44544.56</v>
      </c>
      <c r="E233" s="20">
        <v>-47.27</v>
      </c>
      <c r="F233" s="20">
        <v>49688.63</v>
      </c>
    </row>
    <row r="234" spans="1:6" ht="15.75" x14ac:dyDescent="0.25">
      <c r="A234" s="5" t="s">
        <v>10</v>
      </c>
      <c r="B234" s="5" t="s">
        <v>11</v>
      </c>
      <c r="C234" s="21">
        <v>27871.79</v>
      </c>
      <c r="D234" s="21">
        <v>-8500</v>
      </c>
      <c r="E234" s="21">
        <v>-30.5</v>
      </c>
      <c r="F234" s="21">
        <v>19371.79</v>
      </c>
    </row>
    <row r="235" spans="1:6" ht="15.75" x14ac:dyDescent="0.25">
      <c r="A235" s="5" t="s">
        <v>31</v>
      </c>
      <c r="B235" s="5" t="s">
        <v>32</v>
      </c>
      <c r="C235" s="21">
        <v>39816.839999999997</v>
      </c>
      <c r="D235" s="21">
        <v>-28500</v>
      </c>
      <c r="E235" s="21">
        <v>-71.58</v>
      </c>
      <c r="F235" s="21">
        <v>11316.84</v>
      </c>
    </row>
    <row r="236" spans="1:6" ht="15.75" x14ac:dyDescent="0.25">
      <c r="A236" s="5" t="s">
        <v>33</v>
      </c>
      <c r="B236" s="5" t="s">
        <v>34</v>
      </c>
      <c r="C236" s="21">
        <v>26544.560000000001</v>
      </c>
      <c r="D236" s="21">
        <v>-7544.56</v>
      </c>
      <c r="E236" s="21">
        <v>-28.42</v>
      </c>
      <c r="F236" s="21">
        <v>19000</v>
      </c>
    </row>
    <row r="237" spans="1:6" ht="15.75" x14ac:dyDescent="0.25">
      <c r="A237" s="17" t="s">
        <v>46</v>
      </c>
      <c r="B237" s="17"/>
      <c r="C237" s="18">
        <v>0</v>
      </c>
      <c r="D237" s="18">
        <v>9500</v>
      </c>
      <c r="E237" s="18">
        <v>100</v>
      </c>
      <c r="F237" s="18">
        <v>9500</v>
      </c>
    </row>
    <row r="238" spans="1:6" ht="15.75" x14ac:dyDescent="0.25">
      <c r="A238" s="19" t="s">
        <v>48</v>
      </c>
      <c r="B238" s="19"/>
      <c r="C238" s="20">
        <v>0</v>
      </c>
      <c r="D238" s="20">
        <v>9500</v>
      </c>
      <c r="E238" s="20">
        <v>100</v>
      </c>
      <c r="F238" s="20">
        <v>9500</v>
      </c>
    </row>
    <row r="239" spans="1:6" ht="15.75" x14ac:dyDescent="0.25">
      <c r="A239" s="5" t="s">
        <v>31</v>
      </c>
      <c r="B239" s="5" t="s">
        <v>32</v>
      </c>
      <c r="C239" s="21">
        <v>0</v>
      </c>
      <c r="D239" s="21">
        <v>9500</v>
      </c>
      <c r="E239" s="21">
        <v>100</v>
      </c>
      <c r="F239" s="21">
        <v>9500</v>
      </c>
    </row>
    <row r="240" spans="1:6" ht="15.75" x14ac:dyDescent="0.25">
      <c r="A240" s="11" t="s">
        <v>88</v>
      </c>
      <c r="B240" s="11"/>
      <c r="C240" s="12">
        <v>1748410.61</v>
      </c>
      <c r="D240" s="12">
        <v>-1253572.1499999999</v>
      </c>
      <c r="E240" s="12">
        <v>-71.7</v>
      </c>
      <c r="F240" s="12">
        <v>494838.46</v>
      </c>
    </row>
    <row r="241" spans="1:6" ht="15.75" x14ac:dyDescent="0.25">
      <c r="A241" s="13" t="s">
        <v>89</v>
      </c>
      <c r="B241" s="13"/>
      <c r="C241" s="14">
        <v>1380582.66</v>
      </c>
      <c r="D241" s="14">
        <v>-1314154.45</v>
      </c>
      <c r="E241" s="14">
        <v>-95.19</v>
      </c>
      <c r="F241" s="14">
        <v>66428.210000000006</v>
      </c>
    </row>
    <row r="242" spans="1:6" ht="15.75" x14ac:dyDescent="0.25">
      <c r="A242" s="15" t="s">
        <v>90</v>
      </c>
      <c r="B242" s="15"/>
      <c r="C242" s="16">
        <v>3981.68</v>
      </c>
      <c r="D242" s="16">
        <v>0</v>
      </c>
      <c r="E242" s="16">
        <v>0</v>
      </c>
      <c r="F242" s="16">
        <v>3981.68</v>
      </c>
    </row>
    <row r="243" spans="1:6" ht="15.75" x14ac:dyDescent="0.25">
      <c r="A243" s="17" t="s">
        <v>8</v>
      </c>
      <c r="B243" s="17"/>
      <c r="C243" s="18">
        <v>3981.68</v>
      </c>
      <c r="D243" s="18">
        <v>0</v>
      </c>
      <c r="E243" s="18">
        <v>0</v>
      </c>
      <c r="F243" s="18">
        <v>3981.68</v>
      </c>
    </row>
    <row r="244" spans="1:6" ht="15.75" x14ac:dyDescent="0.25">
      <c r="A244" s="19" t="s">
        <v>9</v>
      </c>
      <c r="B244" s="19"/>
      <c r="C244" s="20">
        <v>3981.68</v>
      </c>
      <c r="D244" s="20">
        <v>0</v>
      </c>
      <c r="E244" s="20">
        <v>0</v>
      </c>
      <c r="F244" s="20">
        <v>3981.68</v>
      </c>
    </row>
    <row r="245" spans="1:6" ht="15.75" x14ac:dyDescent="0.25">
      <c r="A245" s="5" t="s">
        <v>38</v>
      </c>
      <c r="B245" s="5" t="s">
        <v>39</v>
      </c>
      <c r="C245" s="21">
        <v>3981.68</v>
      </c>
      <c r="D245" s="21">
        <v>0</v>
      </c>
      <c r="E245" s="21">
        <v>0</v>
      </c>
      <c r="F245" s="21">
        <v>3981.68</v>
      </c>
    </row>
    <row r="246" spans="1:6" ht="15.75" x14ac:dyDescent="0.25">
      <c r="A246" s="15" t="s">
        <v>91</v>
      </c>
      <c r="B246" s="15"/>
      <c r="C246" s="16">
        <v>7963.37</v>
      </c>
      <c r="D246" s="16">
        <v>3900</v>
      </c>
      <c r="E246" s="16">
        <v>48.97</v>
      </c>
      <c r="F246" s="16">
        <v>11863.37</v>
      </c>
    </row>
    <row r="247" spans="1:6" ht="15.75" x14ac:dyDescent="0.25">
      <c r="A247" s="17" t="s">
        <v>8</v>
      </c>
      <c r="B247" s="17"/>
      <c r="C247" s="18">
        <v>7963.37</v>
      </c>
      <c r="D247" s="18">
        <v>3900</v>
      </c>
      <c r="E247" s="18">
        <v>48.97</v>
      </c>
      <c r="F247" s="18">
        <v>11863.37</v>
      </c>
    </row>
    <row r="248" spans="1:6" ht="15.75" x14ac:dyDescent="0.25">
      <c r="A248" s="19" t="s">
        <v>9</v>
      </c>
      <c r="B248" s="19"/>
      <c r="C248" s="20">
        <v>7963.37</v>
      </c>
      <c r="D248" s="20">
        <v>3900</v>
      </c>
      <c r="E248" s="20">
        <v>48.97</v>
      </c>
      <c r="F248" s="20">
        <v>11863.37</v>
      </c>
    </row>
    <row r="249" spans="1:6" ht="15.75" x14ac:dyDescent="0.25">
      <c r="A249" s="5" t="s">
        <v>38</v>
      </c>
      <c r="B249" s="5" t="s">
        <v>39</v>
      </c>
      <c r="C249" s="21">
        <v>7963.37</v>
      </c>
      <c r="D249" s="21">
        <v>3900</v>
      </c>
      <c r="E249" s="21">
        <v>48.97</v>
      </c>
      <c r="F249" s="21">
        <v>11863.37</v>
      </c>
    </row>
    <row r="250" spans="1:6" ht="15.75" x14ac:dyDescent="0.25">
      <c r="A250" s="15" t="s">
        <v>92</v>
      </c>
      <c r="B250" s="15"/>
      <c r="C250" s="16">
        <v>41409.519999999997</v>
      </c>
      <c r="D250" s="16">
        <v>9173.64</v>
      </c>
      <c r="E250" s="16">
        <v>22.15</v>
      </c>
      <c r="F250" s="16">
        <v>50583.16</v>
      </c>
    </row>
    <row r="251" spans="1:6" ht="15.75" x14ac:dyDescent="0.25">
      <c r="A251" s="17" t="s">
        <v>8</v>
      </c>
      <c r="B251" s="17"/>
      <c r="C251" s="18">
        <v>41409.519999999997</v>
      </c>
      <c r="D251" s="18">
        <v>640.14</v>
      </c>
      <c r="E251" s="18">
        <v>1.55</v>
      </c>
      <c r="F251" s="18">
        <v>42049.66</v>
      </c>
    </row>
    <row r="252" spans="1:6" ht="15.75" x14ac:dyDescent="0.25">
      <c r="A252" s="19" t="s">
        <v>9</v>
      </c>
      <c r="B252" s="19"/>
      <c r="C252" s="20">
        <v>41409.519999999997</v>
      </c>
      <c r="D252" s="20">
        <v>640.14</v>
      </c>
      <c r="E252" s="20">
        <v>1.55</v>
      </c>
      <c r="F252" s="20">
        <v>42049.66</v>
      </c>
    </row>
    <row r="253" spans="1:6" ht="15.75" x14ac:dyDescent="0.25">
      <c r="A253" s="5" t="s">
        <v>13</v>
      </c>
      <c r="B253" s="5" t="s">
        <v>14</v>
      </c>
      <c r="C253" s="21">
        <v>41409.519999999997</v>
      </c>
      <c r="D253" s="21">
        <v>640.14</v>
      </c>
      <c r="E253" s="21">
        <v>1.55</v>
      </c>
      <c r="F253" s="21">
        <v>42049.66</v>
      </c>
    </row>
    <row r="254" spans="1:6" ht="15.75" x14ac:dyDescent="0.25">
      <c r="A254" s="17" t="s">
        <v>40</v>
      </c>
      <c r="B254" s="17"/>
      <c r="C254" s="18">
        <v>0</v>
      </c>
      <c r="D254" s="18">
        <v>8533.5</v>
      </c>
      <c r="E254" s="18">
        <v>100</v>
      </c>
      <c r="F254" s="18">
        <v>8533.5</v>
      </c>
    </row>
    <row r="255" spans="1:6" ht="15.75" x14ac:dyDescent="0.25">
      <c r="A255" s="19" t="s">
        <v>41</v>
      </c>
      <c r="B255" s="19"/>
      <c r="C255" s="20">
        <v>0</v>
      </c>
      <c r="D255" s="20">
        <v>8533.5</v>
      </c>
      <c r="E255" s="20">
        <v>100</v>
      </c>
      <c r="F255" s="20">
        <v>8533.5</v>
      </c>
    </row>
    <row r="256" spans="1:6" ht="15.75" x14ac:dyDescent="0.25">
      <c r="A256" s="5" t="s">
        <v>13</v>
      </c>
      <c r="B256" s="5" t="s">
        <v>14</v>
      </c>
      <c r="C256" s="21">
        <v>0</v>
      </c>
      <c r="D256" s="21">
        <v>8533.5</v>
      </c>
      <c r="E256" s="21">
        <v>100</v>
      </c>
      <c r="F256" s="21">
        <v>8533.5</v>
      </c>
    </row>
    <row r="257" spans="1:6" ht="15.75" x14ac:dyDescent="0.25">
      <c r="A257" s="15" t="s">
        <v>93</v>
      </c>
      <c r="B257" s="15"/>
      <c r="C257" s="16">
        <v>1327228.0900000001</v>
      </c>
      <c r="D257" s="16">
        <v>-1327228.0900000001</v>
      </c>
      <c r="E257" s="16">
        <v>-100</v>
      </c>
      <c r="F257" s="16">
        <v>0</v>
      </c>
    </row>
    <row r="258" spans="1:6" ht="15.75" x14ac:dyDescent="0.25">
      <c r="A258" s="17" t="s">
        <v>40</v>
      </c>
      <c r="B258" s="17"/>
      <c r="C258" s="18">
        <v>398168.43</v>
      </c>
      <c r="D258" s="18">
        <v>-398168.43</v>
      </c>
      <c r="E258" s="18">
        <v>-100</v>
      </c>
      <c r="F258" s="18">
        <v>0</v>
      </c>
    </row>
    <row r="259" spans="1:6" ht="15.75" x14ac:dyDescent="0.25">
      <c r="A259" s="19" t="s">
        <v>94</v>
      </c>
      <c r="B259" s="19"/>
      <c r="C259" s="20">
        <v>398168.43</v>
      </c>
      <c r="D259" s="20">
        <v>-398168.43</v>
      </c>
      <c r="E259" s="20">
        <v>-100</v>
      </c>
      <c r="F259" s="20">
        <v>0</v>
      </c>
    </row>
    <row r="260" spans="1:6" ht="15.75" x14ac:dyDescent="0.25">
      <c r="A260" s="5" t="s">
        <v>33</v>
      </c>
      <c r="B260" s="5" t="s">
        <v>34</v>
      </c>
      <c r="C260" s="21">
        <v>398168.43</v>
      </c>
      <c r="D260" s="21">
        <v>-398168.43</v>
      </c>
      <c r="E260" s="21">
        <v>-100</v>
      </c>
      <c r="F260" s="21">
        <v>0</v>
      </c>
    </row>
    <row r="261" spans="1:6" ht="15.75" x14ac:dyDescent="0.25">
      <c r="A261" s="17" t="s">
        <v>95</v>
      </c>
      <c r="B261" s="17"/>
      <c r="C261" s="18">
        <v>929059.66</v>
      </c>
      <c r="D261" s="18">
        <v>-929059.66</v>
      </c>
      <c r="E261" s="18">
        <v>-100</v>
      </c>
      <c r="F261" s="18">
        <v>0</v>
      </c>
    </row>
    <row r="262" spans="1:6" ht="15.75" x14ac:dyDescent="0.25">
      <c r="A262" s="19" t="s">
        <v>96</v>
      </c>
      <c r="B262" s="19"/>
      <c r="C262" s="20">
        <v>929059.66</v>
      </c>
      <c r="D262" s="20">
        <v>-929059.66</v>
      </c>
      <c r="E262" s="20">
        <v>-100</v>
      </c>
      <c r="F262" s="20">
        <v>0</v>
      </c>
    </row>
    <row r="263" spans="1:6" ht="15.75" x14ac:dyDescent="0.25">
      <c r="A263" s="5" t="s">
        <v>33</v>
      </c>
      <c r="B263" s="5" t="s">
        <v>34</v>
      </c>
      <c r="C263" s="21">
        <v>929059.66</v>
      </c>
      <c r="D263" s="21">
        <v>-929059.66</v>
      </c>
      <c r="E263" s="21">
        <v>-100</v>
      </c>
      <c r="F263" s="21">
        <v>0</v>
      </c>
    </row>
    <row r="264" spans="1:6" ht="15.75" x14ac:dyDescent="0.25">
      <c r="A264" s="13" t="s">
        <v>97</v>
      </c>
      <c r="B264" s="13"/>
      <c r="C264" s="14">
        <v>66494.12</v>
      </c>
      <c r="D264" s="14">
        <v>1475.91</v>
      </c>
      <c r="E264" s="14">
        <v>2.2200000000000002</v>
      </c>
      <c r="F264" s="14">
        <v>67970.03</v>
      </c>
    </row>
    <row r="265" spans="1:6" ht="15.75" x14ac:dyDescent="0.25">
      <c r="A265" s="15" t="s">
        <v>98</v>
      </c>
      <c r="B265" s="15"/>
      <c r="C265" s="16">
        <v>25217.33</v>
      </c>
      <c r="D265" s="16">
        <v>0</v>
      </c>
      <c r="E265" s="16">
        <v>0</v>
      </c>
      <c r="F265" s="16">
        <v>25217.33</v>
      </c>
    </row>
    <row r="266" spans="1:6" ht="15.75" x14ac:dyDescent="0.25">
      <c r="A266" s="17" t="s">
        <v>8</v>
      </c>
      <c r="B266" s="17"/>
      <c r="C266" s="18">
        <v>25217.33</v>
      </c>
      <c r="D266" s="18">
        <v>0</v>
      </c>
      <c r="E266" s="18">
        <v>0</v>
      </c>
      <c r="F266" s="18">
        <v>25217.33</v>
      </c>
    </row>
    <row r="267" spans="1:6" ht="15.75" x14ac:dyDescent="0.25">
      <c r="A267" s="19" t="s">
        <v>9</v>
      </c>
      <c r="B267" s="19"/>
      <c r="C267" s="20">
        <v>25217.33</v>
      </c>
      <c r="D267" s="20">
        <v>0</v>
      </c>
      <c r="E267" s="20">
        <v>0</v>
      </c>
      <c r="F267" s="20">
        <v>25217.33</v>
      </c>
    </row>
    <row r="268" spans="1:6" ht="15.75" x14ac:dyDescent="0.25">
      <c r="A268" s="5" t="s">
        <v>38</v>
      </c>
      <c r="B268" s="5" t="s">
        <v>39</v>
      </c>
      <c r="C268" s="21">
        <v>25217.33</v>
      </c>
      <c r="D268" s="21">
        <v>0</v>
      </c>
      <c r="E268" s="21">
        <v>0</v>
      </c>
      <c r="F268" s="21">
        <v>25217.33</v>
      </c>
    </row>
    <row r="269" spans="1:6" ht="15.75" x14ac:dyDescent="0.25">
      <c r="A269" s="15" t="s">
        <v>99</v>
      </c>
      <c r="B269" s="15"/>
      <c r="C269" s="16">
        <v>33180.699999999997</v>
      </c>
      <c r="D269" s="16">
        <v>1475.91</v>
      </c>
      <c r="E269" s="16">
        <v>4.45</v>
      </c>
      <c r="F269" s="16">
        <v>34656.61</v>
      </c>
    </row>
    <row r="270" spans="1:6" ht="15.75" x14ac:dyDescent="0.25">
      <c r="A270" s="17" t="s">
        <v>8</v>
      </c>
      <c r="B270" s="17"/>
      <c r="C270" s="18">
        <v>33180.699999999997</v>
      </c>
      <c r="D270" s="18">
        <v>1475.91</v>
      </c>
      <c r="E270" s="18">
        <v>4.45</v>
      </c>
      <c r="F270" s="18">
        <v>34656.61</v>
      </c>
    </row>
    <row r="271" spans="1:6" ht="15.75" x14ac:dyDescent="0.25">
      <c r="A271" s="19" t="s">
        <v>9</v>
      </c>
      <c r="B271" s="19"/>
      <c r="C271" s="20">
        <v>33180.699999999997</v>
      </c>
      <c r="D271" s="20">
        <v>1475.91</v>
      </c>
      <c r="E271" s="20">
        <v>4.45</v>
      </c>
      <c r="F271" s="20">
        <v>34656.61</v>
      </c>
    </row>
    <row r="272" spans="1:6" ht="15.75" x14ac:dyDescent="0.25">
      <c r="A272" s="5" t="s">
        <v>38</v>
      </c>
      <c r="B272" s="5" t="s">
        <v>39</v>
      </c>
      <c r="C272" s="21">
        <v>33180.699999999997</v>
      </c>
      <c r="D272" s="21">
        <v>1475.91</v>
      </c>
      <c r="E272" s="21">
        <v>4.45</v>
      </c>
      <c r="F272" s="21">
        <v>34656.61</v>
      </c>
    </row>
    <row r="273" spans="1:6" ht="15.75" x14ac:dyDescent="0.25">
      <c r="A273" s="15" t="s">
        <v>100</v>
      </c>
      <c r="B273" s="15"/>
      <c r="C273" s="16">
        <v>6768.86</v>
      </c>
      <c r="D273" s="16">
        <v>0</v>
      </c>
      <c r="E273" s="16">
        <v>0</v>
      </c>
      <c r="F273" s="16">
        <v>6768.86</v>
      </c>
    </row>
    <row r="274" spans="1:6" ht="15.75" x14ac:dyDescent="0.25">
      <c r="A274" s="17" t="s">
        <v>8</v>
      </c>
      <c r="B274" s="17"/>
      <c r="C274" s="18">
        <v>6768.86</v>
      </c>
      <c r="D274" s="18">
        <v>0</v>
      </c>
      <c r="E274" s="18">
        <v>0</v>
      </c>
      <c r="F274" s="18">
        <v>6768.86</v>
      </c>
    </row>
    <row r="275" spans="1:6" ht="15.75" x14ac:dyDescent="0.25">
      <c r="A275" s="19" t="s">
        <v>9</v>
      </c>
      <c r="B275" s="19"/>
      <c r="C275" s="20">
        <v>6768.86</v>
      </c>
      <c r="D275" s="20">
        <v>0</v>
      </c>
      <c r="E275" s="20">
        <v>0</v>
      </c>
      <c r="F275" s="20">
        <v>6768.86</v>
      </c>
    </row>
    <row r="276" spans="1:6" ht="15.75" x14ac:dyDescent="0.25">
      <c r="A276" s="5" t="s">
        <v>10</v>
      </c>
      <c r="B276" s="5" t="s">
        <v>11</v>
      </c>
      <c r="C276" s="21">
        <v>6768.86</v>
      </c>
      <c r="D276" s="21">
        <v>0</v>
      </c>
      <c r="E276" s="21">
        <v>0</v>
      </c>
      <c r="F276" s="21">
        <v>6768.86</v>
      </c>
    </row>
    <row r="277" spans="1:6" ht="15.75" x14ac:dyDescent="0.25">
      <c r="A277" s="15" t="s">
        <v>101</v>
      </c>
      <c r="B277" s="15"/>
      <c r="C277" s="16">
        <v>1327.23</v>
      </c>
      <c r="D277" s="16">
        <v>0</v>
      </c>
      <c r="E277" s="16">
        <v>0</v>
      </c>
      <c r="F277" s="16">
        <v>1327.23</v>
      </c>
    </row>
    <row r="278" spans="1:6" ht="15.75" x14ac:dyDescent="0.25">
      <c r="A278" s="17" t="s">
        <v>8</v>
      </c>
      <c r="B278" s="17"/>
      <c r="C278" s="18">
        <v>1327.23</v>
      </c>
      <c r="D278" s="18">
        <v>0</v>
      </c>
      <c r="E278" s="18">
        <v>0</v>
      </c>
      <c r="F278" s="18">
        <v>1327.23</v>
      </c>
    </row>
    <row r="279" spans="1:6" ht="15.75" x14ac:dyDescent="0.25">
      <c r="A279" s="19" t="s">
        <v>9</v>
      </c>
      <c r="B279" s="19"/>
      <c r="C279" s="20">
        <v>1327.23</v>
      </c>
      <c r="D279" s="20">
        <v>0</v>
      </c>
      <c r="E279" s="20">
        <v>0</v>
      </c>
      <c r="F279" s="20">
        <v>1327.23</v>
      </c>
    </row>
    <row r="280" spans="1:6" ht="15.75" x14ac:dyDescent="0.25">
      <c r="A280" s="5" t="s">
        <v>38</v>
      </c>
      <c r="B280" s="5" t="s">
        <v>39</v>
      </c>
      <c r="C280" s="21">
        <v>1327.23</v>
      </c>
      <c r="D280" s="21">
        <v>0</v>
      </c>
      <c r="E280" s="21">
        <v>0</v>
      </c>
      <c r="F280" s="21">
        <v>1327.23</v>
      </c>
    </row>
    <row r="281" spans="1:6" ht="15.75" x14ac:dyDescent="0.25">
      <c r="A281" s="13" t="s">
        <v>102</v>
      </c>
      <c r="B281" s="13"/>
      <c r="C281" s="14">
        <v>63706.95</v>
      </c>
      <c r="D281" s="14">
        <v>2993.05</v>
      </c>
      <c r="E281" s="14">
        <v>4.7</v>
      </c>
      <c r="F281" s="14">
        <v>66700</v>
      </c>
    </row>
    <row r="282" spans="1:6" ht="15.75" x14ac:dyDescent="0.25">
      <c r="A282" s="15" t="s">
        <v>103</v>
      </c>
      <c r="B282" s="15"/>
      <c r="C282" s="16">
        <v>63706.95</v>
      </c>
      <c r="D282" s="16">
        <v>2993.05</v>
      </c>
      <c r="E282" s="16">
        <v>4.7</v>
      </c>
      <c r="F282" s="16">
        <v>66700</v>
      </c>
    </row>
    <row r="283" spans="1:6" ht="15.75" x14ac:dyDescent="0.25">
      <c r="A283" s="17" t="s">
        <v>8</v>
      </c>
      <c r="B283" s="17"/>
      <c r="C283" s="18">
        <v>63706.95</v>
      </c>
      <c r="D283" s="18">
        <v>2993.05</v>
      </c>
      <c r="E283" s="18">
        <v>4.7</v>
      </c>
      <c r="F283" s="18">
        <v>66700</v>
      </c>
    </row>
    <row r="284" spans="1:6" ht="15.75" x14ac:dyDescent="0.25">
      <c r="A284" s="19" t="s">
        <v>9</v>
      </c>
      <c r="B284" s="19"/>
      <c r="C284" s="20">
        <v>63706.95</v>
      </c>
      <c r="D284" s="20">
        <v>2993.05</v>
      </c>
      <c r="E284" s="20">
        <v>4.7</v>
      </c>
      <c r="F284" s="20">
        <v>66700</v>
      </c>
    </row>
    <row r="285" spans="1:6" ht="15.75" x14ac:dyDescent="0.25">
      <c r="A285" s="5" t="s">
        <v>104</v>
      </c>
      <c r="B285" s="5" t="s">
        <v>105</v>
      </c>
      <c r="C285" s="21">
        <v>63706.95</v>
      </c>
      <c r="D285" s="21">
        <v>2993.05</v>
      </c>
      <c r="E285" s="21">
        <v>4.7</v>
      </c>
      <c r="F285" s="21">
        <v>66700</v>
      </c>
    </row>
    <row r="286" spans="1:6" ht="15.75" x14ac:dyDescent="0.25">
      <c r="A286" s="22" t="s">
        <v>106</v>
      </c>
      <c r="B286" s="22"/>
      <c r="C286" s="23">
        <v>237626.88</v>
      </c>
      <c r="D286" s="23">
        <v>56113.34</v>
      </c>
      <c r="E286" s="23">
        <v>23.61</v>
      </c>
      <c r="F286" s="23">
        <v>293740.21999999997</v>
      </c>
    </row>
    <row r="287" spans="1:6" ht="15.75" x14ac:dyDescent="0.25">
      <c r="A287" s="13" t="s">
        <v>89</v>
      </c>
      <c r="B287" s="13"/>
      <c r="C287" s="14">
        <v>237626.88</v>
      </c>
      <c r="D287" s="14">
        <v>56113.34</v>
      </c>
      <c r="E287" s="14">
        <v>23.61</v>
      </c>
      <c r="F287" s="14">
        <v>293740.21999999997</v>
      </c>
    </row>
    <row r="288" spans="1:6" ht="15.75" x14ac:dyDescent="0.25">
      <c r="A288" s="15" t="s">
        <v>107</v>
      </c>
      <c r="B288" s="15"/>
      <c r="C288" s="16">
        <v>91313.279999999999</v>
      </c>
      <c r="D288" s="16">
        <v>54076.94</v>
      </c>
      <c r="E288" s="16">
        <v>59.22</v>
      </c>
      <c r="F288" s="16">
        <v>145390.22</v>
      </c>
    </row>
    <row r="289" spans="1:6" ht="15.75" x14ac:dyDescent="0.25">
      <c r="A289" s="17" t="s">
        <v>8</v>
      </c>
      <c r="B289" s="17"/>
      <c r="C289" s="18">
        <v>69812.2</v>
      </c>
      <c r="D289" s="18">
        <v>35066.5</v>
      </c>
      <c r="E289" s="18">
        <v>50.23</v>
      </c>
      <c r="F289" s="18">
        <v>104878.7</v>
      </c>
    </row>
    <row r="290" spans="1:6" ht="15.75" x14ac:dyDescent="0.25">
      <c r="A290" s="19" t="s">
        <v>9</v>
      </c>
      <c r="B290" s="19"/>
      <c r="C290" s="20">
        <v>69812.2</v>
      </c>
      <c r="D290" s="20">
        <v>35066.5</v>
      </c>
      <c r="E290" s="20">
        <v>50.23</v>
      </c>
      <c r="F290" s="20">
        <v>104878.7</v>
      </c>
    </row>
    <row r="291" spans="1:6" ht="15.75" x14ac:dyDescent="0.25">
      <c r="A291" s="5" t="s">
        <v>21</v>
      </c>
      <c r="B291" s="5" t="s">
        <v>22</v>
      </c>
      <c r="C291" s="21">
        <v>69015.86</v>
      </c>
      <c r="D291" s="21">
        <v>35066.5</v>
      </c>
      <c r="E291" s="21">
        <v>50.81</v>
      </c>
      <c r="F291" s="21">
        <v>104082.36</v>
      </c>
    </row>
    <row r="292" spans="1:6" ht="15.75" x14ac:dyDescent="0.25">
      <c r="A292" s="5" t="s">
        <v>10</v>
      </c>
      <c r="B292" s="5" t="s">
        <v>11</v>
      </c>
      <c r="C292" s="21">
        <v>796.34</v>
      </c>
      <c r="D292" s="21">
        <v>0</v>
      </c>
      <c r="E292" s="21">
        <v>0</v>
      </c>
      <c r="F292" s="21">
        <v>796.34</v>
      </c>
    </row>
    <row r="293" spans="1:6" ht="15.75" x14ac:dyDescent="0.25">
      <c r="A293" s="17" t="s">
        <v>108</v>
      </c>
      <c r="B293" s="17"/>
      <c r="C293" s="18">
        <v>19908.41</v>
      </c>
      <c r="D293" s="18">
        <v>6334.55</v>
      </c>
      <c r="E293" s="18">
        <v>31.82</v>
      </c>
      <c r="F293" s="18">
        <v>26242.959999999999</v>
      </c>
    </row>
    <row r="294" spans="1:6" ht="15.75" x14ac:dyDescent="0.25">
      <c r="A294" s="19" t="s">
        <v>109</v>
      </c>
      <c r="B294" s="19"/>
      <c r="C294" s="20">
        <v>19908.41</v>
      </c>
      <c r="D294" s="20">
        <v>6334.55</v>
      </c>
      <c r="E294" s="20">
        <v>31.82</v>
      </c>
      <c r="F294" s="20">
        <v>26242.959999999999</v>
      </c>
    </row>
    <row r="295" spans="1:6" ht="15.75" x14ac:dyDescent="0.25">
      <c r="A295" s="5" t="s">
        <v>10</v>
      </c>
      <c r="B295" s="5" t="s">
        <v>11</v>
      </c>
      <c r="C295" s="21">
        <v>19563.330000000002</v>
      </c>
      <c r="D295" s="21">
        <v>6134.55</v>
      </c>
      <c r="E295" s="21">
        <v>31.36</v>
      </c>
      <c r="F295" s="21">
        <v>25697.88</v>
      </c>
    </row>
    <row r="296" spans="1:6" ht="15.75" x14ac:dyDescent="0.25">
      <c r="A296" s="5" t="s">
        <v>25</v>
      </c>
      <c r="B296" s="5" t="s">
        <v>26</v>
      </c>
      <c r="C296" s="21">
        <v>345.08</v>
      </c>
      <c r="D296" s="21">
        <v>200</v>
      </c>
      <c r="E296" s="21">
        <v>57.96</v>
      </c>
      <c r="F296" s="21">
        <v>545.08000000000004</v>
      </c>
    </row>
    <row r="297" spans="1:6" ht="15.75" x14ac:dyDescent="0.25">
      <c r="A297" s="17" t="s">
        <v>40</v>
      </c>
      <c r="B297" s="17"/>
      <c r="C297" s="18">
        <v>1592.67</v>
      </c>
      <c r="D297" s="18">
        <v>8533.5</v>
      </c>
      <c r="E297" s="18">
        <v>535.79999999999995</v>
      </c>
      <c r="F297" s="18">
        <v>10126.17</v>
      </c>
    </row>
    <row r="298" spans="1:6" ht="15.75" x14ac:dyDescent="0.25">
      <c r="A298" s="19" t="s">
        <v>41</v>
      </c>
      <c r="B298" s="19"/>
      <c r="C298" s="20">
        <v>1592.67</v>
      </c>
      <c r="D298" s="20">
        <v>8533.5</v>
      </c>
      <c r="E298" s="20">
        <v>535.79999999999995</v>
      </c>
      <c r="F298" s="20">
        <v>10126.17</v>
      </c>
    </row>
    <row r="299" spans="1:6" ht="15.75" x14ac:dyDescent="0.25">
      <c r="A299" s="5" t="s">
        <v>21</v>
      </c>
      <c r="B299" s="5" t="s">
        <v>22</v>
      </c>
      <c r="C299" s="21">
        <v>0</v>
      </c>
      <c r="D299" s="21">
        <v>8533.5</v>
      </c>
      <c r="E299" s="21">
        <v>100</v>
      </c>
      <c r="F299" s="21">
        <v>8533.5</v>
      </c>
    </row>
    <row r="300" spans="1:6" ht="15.75" x14ac:dyDescent="0.25">
      <c r="A300" s="5" t="s">
        <v>10</v>
      </c>
      <c r="B300" s="5" t="s">
        <v>11</v>
      </c>
      <c r="C300" s="21">
        <v>1592.67</v>
      </c>
      <c r="D300" s="21">
        <v>0</v>
      </c>
      <c r="E300" s="21">
        <v>0</v>
      </c>
      <c r="F300" s="21">
        <v>1592.67</v>
      </c>
    </row>
    <row r="301" spans="1:6" ht="15.75" x14ac:dyDescent="0.25">
      <c r="A301" s="17" t="s">
        <v>110</v>
      </c>
      <c r="B301" s="17"/>
      <c r="C301" s="18">
        <v>0</v>
      </c>
      <c r="D301" s="18">
        <v>2970</v>
      </c>
      <c r="E301" s="18">
        <v>100</v>
      </c>
      <c r="F301" s="18">
        <v>2970</v>
      </c>
    </row>
    <row r="302" spans="1:6" ht="15.75" x14ac:dyDescent="0.25">
      <c r="A302" s="19" t="s">
        <v>111</v>
      </c>
      <c r="B302" s="19"/>
      <c r="C302" s="20">
        <v>0</v>
      </c>
      <c r="D302" s="20">
        <v>2970</v>
      </c>
      <c r="E302" s="20">
        <v>100</v>
      </c>
      <c r="F302" s="20">
        <v>2970</v>
      </c>
    </row>
    <row r="303" spans="1:6" ht="15.75" x14ac:dyDescent="0.25">
      <c r="A303" s="5" t="s">
        <v>33</v>
      </c>
      <c r="B303" s="5" t="s">
        <v>34</v>
      </c>
      <c r="C303" s="21">
        <v>0</v>
      </c>
      <c r="D303" s="21">
        <v>2970</v>
      </c>
      <c r="E303" s="21">
        <v>100</v>
      </c>
      <c r="F303" s="21">
        <v>2970</v>
      </c>
    </row>
    <row r="304" spans="1:6" ht="15.75" x14ac:dyDescent="0.25">
      <c r="A304" s="17" t="s">
        <v>51</v>
      </c>
      <c r="B304" s="17"/>
      <c r="C304" s="18">
        <v>0</v>
      </c>
      <c r="D304" s="18">
        <v>1172.3900000000001</v>
      </c>
      <c r="E304" s="18">
        <v>100</v>
      </c>
      <c r="F304" s="18">
        <v>1172.3900000000001</v>
      </c>
    </row>
    <row r="305" spans="1:6" ht="15.75" x14ac:dyDescent="0.25">
      <c r="A305" s="19" t="s">
        <v>112</v>
      </c>
      <c r="B305" s="19"/>
      <c r="C305" s="20">
        <v>0</v>
      </c>
      <c r="D305" s="20">
        <v>1172.3900000000001</v>
      </c>
      <c r="E305" s="20">
        <v>100</v>
      </c>
      <c r="F305" s="20">
        <v>1172.3900000000001</v>
      </c>
    </row>
    <row r="306" spans="1:6" ht="15.75" x14ac:dyDescent="0.25">
      <c r="A306" s="5" t="s">
        <v>10</v>
      </c>
      <c r="B306" s="5" t="s">
        <v>11</v>
      </c>
      <c r="C306" s="21">
        <v>0</v>
      </c>
      <c r="D306" s="21">
        <v>1172.3900000000001</v>
      </c>
      <c r="E306" s="21">
        <v>100</v>
      </c>
      <c r="F306" s="21">
        <v>1172.3900000000001</v>
      </c>
    </row>
    <row r="307" spans="1:6" ht="15.75" x14ac:dyDescent="0.25">
      <c r="A307" s="15" t="s">
        <v>113</v>
      </c>
      <c r="B307" s="15"/>
      <c r="C307" s="16">
        <v>146313.60000000001</v>
      </c>
      <c r="D307" s="16">
        <v>2036.4</v>
      </c>
      <c r="E307" s="16">
        <v>1.39</v>
      </c>
      <c r="F307" s="16">
        <v>148350</v>
      </c>
    </row>
    <row r="308" spans="1:6" ht="15.75" x14ac:dyDescent="0.25">
      <c r="A308" s="17" t="s">
        <v>8</v>
      </c>
      <c r="B308" s="17"/>
      <c r="C308" s="18">
        <v>0</v>
      </c>
      <c r="D308" s="18">
        <v>78829.42</v>
      </c>
      <c r="E308" s="18">
        <v>100</v>
      </c>
      <c r="F308" s="18">
        <v>78829.42</v>
      </c>
    </row>
    <row r="309" spans="1:6" ht="15.75" x14ac:dyDescent="0.25">
      <c r="A309" s="19" t="s">
        <v>9</v>
      </c>
      <c r="B309" s="19"/>
      <c r="C309" s="20">
        <v>0</v>
      </c>
      <c r="D309" s="20">
        <v>78829.42</v>
      </c>
      <c r="E309" s="20">
        <v>100</v>
      </c>
      <c r="F309" s="20">
        <v>78829.42</v>
      </c>
    </row>
    <row r="310" spans="1:6" ht="15.75" x14ac:dyDescent="0.25">
      <c r="A310" s="5" t="s">
        <v>21</v>
      </c>
      <c r="B310" s="5" t="s">
        <v>22</v>
      </c>
      <c r="C310" s="21">
        <v>0</v>
      </c>
      <c r="D310" s="21">
        <v>35129.42</v>
      </c>
      <c r="E310" s="21">
        <v>100</v>
      </c>
      <c r="F310" s="21">
        <v>35129.42</v>
      </c>
    </row>
    <row r="311" spans="1:6" ht="15.75" x14ac:dyDescent="0.25">
      <c r="A311" s="5" t="s">
        <v>10</v>
      </c>
      <c r="B311" s="5" t="s">
        <v>11</v>
      </c>
      <c r="C311" s="21">
        <v>0</v>
      </c>
      <c r="D311" s="21">
        <v>43700</v>
      </c>
      <c r="E311" s="21">
        <v>100</v>
      </c>
      <c r="F311" s="21">
        <v>43700</v>
      </c>
    </row>
    <row r="312" spans="1:6" ht="15.75" x14ac:dyDescent="0.25">
      <c r="A312" s="17" t="s">
        <v>40</v>
      </c>
      <c r="B312" s="17"/>
      <c r="C312" s="18">
        <v>146313.60000000001</v>
      </c>
      <c r="D312" s="18">
        <v>-76793.02</v>
      </c>
      <c r="E312" s="18">
        <v>-52.49</v>
      </c>
      <c r="F312" s="18">
        <v>69520.58</v>
      </c>
    </row>
    <row r="313" spans="1:6" ht="15.75" x14ac:dyDescent="0.25">
      <c r="A313" s="19" t="s">
        <v>41</v>
      </c>
      <c r="B313" s="19"/>
      <c r="C313" s="20">
        <v>21947.03</v>
      </c>
      <c r="D313" s="20">
        <v>-21947.03</v>
      </c>
      <c r="E313" s="20">
        <v>-100</v>
      </c>
      <c r="F313" s="20">
        <v>0</v>
      </c>
    </row>
    <row r="314" spans="1:6" ht="15.75" x14ac:dyDescent="0.25">
      <c r="A314" s="5" t="s">
        <v>21</v>
      </c>
      <c r="B314" s="5" t="s">
        <v>22</v>
      </c>
      <c r="C314" s="21">
        <v>18044.990000000002</v>
      </c>
      <c r="D314" s="21">
        <v>-18044.990000000002</v>
      </c>
      <c r="E314" s="21">
        <v>-100</v>
      </c>
      <c r="F314" s="21">
        <v>0</v>
      </c>
    </row>
    <row r="315" spans="1:6" ht="15.75" x14ac:dyDescent="0.25">
      <c r="A315" s="5" t="s">
        <v>10</v>
      </c>
      <c r="B315" s="5" t="s">
        <v>11</v>
      </c>
      <c r="C315" s="21">
        <v>3902.04</v>
      </c>
      <c r="D315" s="21">
        <v>-3902.04</v>
      </c>
      <c r="E315" s="21">
        <v>-100</v>
      </c>
      <c r="F315" s="21">
        <v>0</v>
      </c>
    </row>
    <row r="316" spans="1:6" ht="15.75" x14ac:dyDescent="0.25">
      <c r="A316" s="19" t="s">
        <v>94</v>
      </c>
      <c r="B316" s="19"/>
      <c r="C316" s="20">
        <v>124366.57</v>
      </c>
      <c r="D316" s="20">
        <v>-124366.57</v>
      </c>
      <c r="E316" s="20">
        <v>-100</v>
      </c>
      <c r="F316" s="20">
        <v>0</v>
      </c>
    </row>
    <row r="317" spans="1:6" ht="15.75" x14ac:dyDescent="0.25">
      <c r="A317" s="5" t="s">
        <v>21</v>
      </c>
      <c r="B317" s="5" t="s">
        <v>22</v>
      </c>
      <c r="C317" s="21">
        <v>102254.96</v>
      </c>
      <c r="D317" s="21">
        <v>-102254.96</v>
      </c>
      <c r="E317" s="21">
        <v>-100</v>
      </c>
      <c r="F317" s="21">
        <v>0</v>
      </c>
    </row>
    <row r="318" spans="1:6" ht="15.75" x14ac:dyDescent="0.25">
      <c r="A318" s="5" t="s">
        <v>10</v>
      </c>
      <c r="B318" s="5" t="s">
        <v>11</v>
      </c>
      <c r="C318" s="21">
        <v>22111.61</v>
      </c>
      <c r="D318" s="21">
        <v>-22111.61</v>
      </c>
      <c r="E318" s="21">
        <v>-100</v>
      </c>
      <c r="F318" s="21">
        <v>0</v>
      </c>
    </row>
    <row r="319" spans="1:6" ht="15.75" x14ac:dyDescent="0.25">
      <c r="A319" s="19" t="s">
        <v>114</v>
      </c>
      <c r="B319" s="19"/>
      <c r="C319" s="20">
        <v>0</v>
      </c>
      <c r="D319" s="20">
        <v>69520.58</v>
      </c>
      <c r="E319" s="20">
        <v>100</v>
      </c>
      <c r="F319" s="20">
        <v>69520.58</v>
      </c>
    </row>
    <row r="320" spans="1:6" ht="15.75" x14ac:dyDescent="0.25">
      <c r="A320" s="5" t="s">
        <v>21</v>
      </c>
      <c r="B320" s="5" t="s">
        <v>22</v>
      </c>
      <c r="C320" s="21">
        <v>0</v>
      </c>
      <c r="D320" s="21">
        <v>69520.58</v>
      </c>
      <c r="E320" s="21">
        <v>100</v>
      </c>
      <c r="F320" s="21">
        <v>69520.58</v>
      </c>
    </row>
    <row r="321" spans="1:6" ht="15.75" x14ac:dyDescent="0.25">
      <c r="A321" s="11" t="s">
        <v>115</v>
      </c>
      <c r="B321" s="11"/>
      <c r="C321" s="12">
        <v>384394.46</v>
      </c>
      <c r="D321" s="12">
        <v>-170275.6</v>
      </c>
      <c r="E321" s="12">
        <v>-44.3</v>
      </c>
      <c r="F321" s="12">
        <v>214118.86</v>
      </c>
    </row>
    <row r="322" spans="1:6" ht="15.75" x14ac:dyDescent="0.25">
      <c r="A322" s="13" t="s">
        <v>116</v>
      </c>
      <c r="B322" s="13"/>
      <c r="C322" s="14">
        <v>138857.25</v>
      </c>
      <c r="D322" s="14">
        <v>-55956.3</v>
      </c>
      <c r="E322" s="14">
        <v>-40.299999999999997</v>
      </c>
      <c r="F322" s="14">
        <v>82900.95</v>
      </c>
    </row>
    <row r="323" spans="1:6" ht="15.75" x14ac:dyDescent="0.25">
      <c r="A323" s="15" t="s">
        <v>117</v>
      </c>
      <c r="B323" s="15"/>
      <c r="C323" s="16">
        <v>25217.33</v>
      </c>
      <c r="D323" s="16">
        <v>4031.93</v>
      </c>
      <c r="E323" s="16">
        <v>15.99</v>
      </c>
      <c r="F323" s="16">
        <v>29249.26</v>
      </c>
    </row>
    <row r="324" spans="1:6" ht="15.75" x14ac:dyDescent="0.25">
      <c r="A324" s="17" t="s">
        <v>8</v>
      </c>
      <c r="B324" s="17"/>
      <c r="C324" s="18">
        <v>23226.49</v>
      </c>
      <c r="D324" s="18">
        <v>6022.77</v>
      </c>
      <c r="E324" s="18">
        <v>25.93</v>
      </c>
      <c r="F324" s="18">
        <v>29249.26</v>
      </c>
    </row>
    <row r="325" spans="1:6" ht="15.75" x14ac:dyDescent="0.25">
      <c r="A325" s="19" t="s">
        <v>9</v>
      </c>
      <c r="B325" s="19"/>
      <c r="C325" s="20">
        <v>23226.49</v>
      </c>
      <c r="D325" s="20">
        <v>6022.77</v>
      </c>
      <c r="E325" s="20">
        <v>25.93</v>
      </c>
      <c r="F325" s="20">
        <v>29249.26</v>
      </c>
    </row>
    <row r="326" spans="1:6" ht="15.75" x14ac:dyDescent="0.25">
      <c r="A326" s="5" t="s">
        <v>10</v>
      </c>
      <c r="B326" s="5" t="s">
        <v>11</v>
      </c>
      <c r="C326" s="21">
        <v>23226.49</v>
      </c>
      <c r="D326" s="21">
        <v>6022.77</v>
      </c>
      <c r="E326" s="21">
        <v>25.93</v>
      </c>
      <c r="F326" s="21">
        <v>29249.26</v>
      </c>
    </row>
    <row r="327" spans="1:6" ht="15.75" x14ac:dyDescent="0.25">
      <c r="A327" s="17" t="s">
        <v>40</v>
      </c>
      <c r="B327" s="17"/>
      <c r="C327" s="18">
        <v>663.61</v>
      </c>
      <c r="D327" s="18">
        <v>-663.61</v>
      </c>
      <c r="E327" s="18">
        <v>-100</v>
      </c>
      <c r="F327" s="18">
        <v>0</v>
      </c>
    </row>
    <row r="328" spans="1:6" ht="15.75" x14ac:dyDescent="0.25">
      <c r="A328" s="19" t="s">
        <v>41</v>
      </c>
      <c r="B328" s="19"/>
      <c r="C328" s="20">
        <v>663.61</v>
      </c>
      <c r="D328" s="20">
        <v>-663.61</v>
      </c>
      <c r="E328" s="20">
        <v>-100</v>
      </c>
      <c r="F328" s="20">
        <v>0</v>
      </c>
    </row>
    <row r="329" spans="1:6" ht="15.75" x14ac:dyDescent="0.25">
      <c r="A329" s="5" t="s">
        <v>10</v>
      </c>
      <c r="B329" s="5" t="s">
        <v>11</v>
      </c>
      <c r="C329" s="21">
        <v>663.61</v>
      </c>
      <c r="D329" s="21">
        <v>-663.61</v>
      </c>
      <c r="E329" s="21">
        <v>-100</v>
      </c>
      <c r="F329" s="21">
        <v>0</v>
      </c>
    </row>
    <row r="330" spans="1:6" ht="15.75" x14ac:dyDescent="0.25">
      <c r="A330" s="17" t="s">
        <v>110</v>
      </c>
      <c r="B330" s="17"/>
      <c r="C330" s="18">
        <v>1327.23</v>
      </c>
      <c r="D330" s="18">
        <v>-1327.23</v>
      </c>
      <c r="E330" s="18">
        <v>-100</v>
      </c>
      <c r="F330" s="18">
        <v>0</v>
      </c>
    </row>
    <row r="331" spans="1:6" ht="15.75" x14ac:dyDescent="0.25">
      <c r="A331" s="19" t="s">
        <v>111</v>
      </c>
      <c r="B331" s="19"/>
      <c r="C331" s="20">
        <v>1327.23</v>
      </c>
      <c r="D331" s="20">
        <v>-1327.23</v>
      </c>
      <c r="E331" s="20">
        <v>-100</v>
      </c>
      <c r="F331" s="20">
        <v>0</v>
      </c>
    </row>
    <row r="332" spans="1:6" ht="15.75" x14ac:dyDescent="0.25">
      <c r="A332" s="5" t="s">
        <v>10</v>
      </c>
      <c r="B332" s="5" t="s">
        <v>11</v>
      </c>
      <c r="C332" s="21">
        <v>1327.23</v>
      </c>
      <c r="D332" s="21">
        <v>-1327.23</v>
      </c>
      <c r="E332" s="21">
        <v>-100</v>
      </c>
      <c r="F332" s="21">
        <v>0</v>
      </c>
    </row>
    <row r="333" spans="1:6" ht="15.75" x14ac:dyDescent="0.25">
      <c r="A333" s="15" t="s">
        <v>118</v>
      </c>
      <c r="B333" s="15"/>
      <c r="C333" s="16">
        <v>28535.41</v>
      </c>
      <c r="D333" s="16">
        <v>0</v>
      </c>
      <c r="E333" s="16">
        <v>0</v>
      </c>
      <c r="F333" s="16">
        <v>28535.41</v>
      </c>
    </row>
    <row r="334" spans="1:6" ht="15.75" x14ac:dyDescent="0.25">
      <c r="A334" s="17" t="s">
        <v>8</v>
      </c>
      <c r="B334" s="17"/>
      <c r="C334" s="18">
        <v>28535.41</v>
      </c>
      <c r="D334" s="18">
        <v>0</v>
      </c>
      <c r="E334" s="18">
        <v>0</v>
      </c>
      <c r="F334" s="18">
        <v>28535.41</v>
      </c>
    </row>
    <row r="335" spans="1:6" ht="15.75" x14ac:dyDescent="0.25">
      <c r="A335" s="19" t="s">
        <v>9</v>
      </c>
      <c r="B335" s="19"/>
      <c r="C335" s="20">
        <v>28535.41</v>
      </c>
      <c r="D335" s="20">
        <v>0</v>
      </c>
      <c r="E335" s="20">
        <v>0</v>
      </c>
      <c r="F335" s="20">
        <v>28535.41</v>
      </c>
    </row>
    <row r="336" spans="1:6" ht="15.75" x14ac:dyDescent="0.25">
      <c r="A336" s="5" t="s">
        <v>13</v>
      </c>
      <c r="B336" s="5" t="s">
        <v>14</v>
      </c>
      <c r="C336" s="21">
        <v>28535.41</v>
      </c>
      <c r="D336" s="21">
        <v>0</v>
      </c>
      <c r="E336" s="21">
        <v>0</v>
      </c>
      <c r="F336" s="21">
        <v>28535.41</v>
      </c>
    </row>
    <row r="337" spans="1:6" ht="15.75" x14ac:dyDescent="0.25">
      <c r="A337" s="15" t="s">
        <v>119</v>
      </c>
      <c r="B337" s="15"/>
      <c r="C337" s="16">
        <v>75813.91</v>
      </c>
      <c r="D337" s="16">
        <v>-50697.63</v>
      </c>
      <c r="E337" s="16">
        <v>-66.87</v>
      </c>
      <c r="F337" s="16">
        <v>25116.28</v>
      </c>
    </row>
    <row r="338" spans="1:6" ht="15.75" x14ac:dyDescent="0.25">
      <c r="A338" s="17" t="s">
        <v>40</v>
      </c>
      <c r="B338" s="17"/>
      <c r="C338" s="18">
        <v>75813.91</v>
      </c>
      <c r="D338" s="18">
        <v>-50697.63</v>
      </c>
      <c r="E338" s="18">
        <v>-66.87</v>
      </c>
      <c r="F338" s="18">
        <v>25116.28</v>
      </c>
    </row>
    <row r="339" spans="1:6" ht="15.75" x14ac:dyDescent="0.25">
      <c r="A339" s="19" t="s">
        <v>41</v>
      </c>
      <c r="B339" s="19"/>
      <c r="C339" s="20">
        <v>11372.08</v>
      </c>
      <c r="D339" s="20">
        <v>-11372.08</v>
      </c>
      <c r="E339" s="20">
        <v>-100</v>
      </c>
      <c r="F339" s="20">
        <v>0</v>
      </c>
    </row>
    <row r="340" spans="1:6" ht="15.75" x14ac:dyDescent="0.25">
      <c r="A340" s="5" t="s">
        <v>10</v>
      </c>
      <c r="B340" s="5" t="s">
        <v>11</v>
      </c>
      <c r="C340" s="21">
        <v>11372.08</v>
      </c>
      <c r="D340" s="21">
        <v>-11372.08</v>
      </c>
      <c r="E340" s="21">
        <v>-100</v>
      </c>
      <c r="F340" s="21">
        <v>0</v>
      </c>
    </row>
    <row r="341" spans="1:6" ht="15.75" x14ac:dyDescent="0.25">
      <c r="A341" s="19" t="s">
        <v>94</v>
      </c>
      <c r="B341" s="19"/>
      <c r="C341" s="20">
        <v>64441.83</v>
      </c>
      <c r="D341" s="20">
        <v>-64441.83</v>
      </c>
      <c r="E341" s="20">
        <v>-100</v>
      </c>
      <c r="F341" s="20">
        <v>0</v>
      </c>
    </row>
    <row r="342" spans="1:6" ht="15.75" x14ac:dyDescent="0.25">
      <c r="A342" s="5" t="s">
        <v>10</v>
      </c>
      <c r="B342" s="5" t="s">
        <v>11</v>
      </c>
      <c r="C342" s="21">
        <v>64441.83</v>
      </c>
      <c r="D342" s="21">
        <v>-64441.83</v>
      </c>
      <c r="E342" s="21">
        <v>-100</v>
      </c>
      <c r="F342" s="21">
        <v>0</v>
      </c>
    </row>
    <row r="343" spans="1:6" ht="15.75" x14ac:dyDescent="0.25">
      <c r="A343" s="19" t="s">
        <v>114</v>
      </c>
      <c r="B343" s="19"/>
      <c r="C343" s="20">
        <v>0</v>
      </c>
      <c r="D343" s="20">
        <v>25116.28</v>
      </c>
      <c r="E343" s="20">
        <v>100</v>
      </c>
      <c r="F343" s="20">
        <v>25116.28</v>
      </c>
    </row>
    <row r="344" spans="1:6" ht="15.75" x14ac:dyDescent="0.25">
      <c r="A344" s="5" t="s">
        <v>10</v>
      </c>
      <c r="B344" s="5" t="s">
        <v>11</v>
      </c>
      <c r="C344" s="21">
        <v>0</v>
      </c>
      <c r="D344" s="21">
        <v>25116.28</v>
      </c>
      <c r="E344" s="21">
        <v>100</v>
      </c>
      <c r="F344" s="21">
        <v>25116.28</v>
      </c>
    </row>
    <row r="345" spans="1:6" ht="15.75" x14ac:dyDescent="0.25">
      <c r="A345" s="15" t="s">
        <v>120</v>
      </c>
      <c r="B345" s="15"/>
      <c r="C345" s="16">
        <v>9290.6</v>
      </c>
      <c r="D345" s="16">
        <v>-9290.6</v>
      </c>
      <c r="E345" s="16">
        <v>-100</v>
      </c>
      <c r="F345" s="16">
        <v>0</v>
      </c>
    </row>
    <row r="346" spans="1:6" ht="15.75" x14ac:dyDescent="0.25">
      <c r="A346" s="17" t="s">
        <v>8</v>
      </c>
      <c r="B346" s="17"/>
      <c r="C346" s="18">
        <v>9290.6</v>
      </c>
      <c r="D346" s="18">
        <v>-9290.6</v>
      </c>
      <c r="E346" s="18">
        <v>-100</v>
      </c>
      <c r="F346" s="18">
        <v>0</v>
      </c>
    </row>
    <row r="347" spans="1:6" ht="15.75" x14ac:dyDescent="0.25">
      <c r="A347" s="19" t="s">
        <v>9</v>
      </c>
      <c r="B347" s="19"/>
      <c r="C347" s="20">
        <v>9290.6</v>
      </c>
      <c r="D347" s="20">
        <v>-9290.6</v>
      </c>
      <c r="E347" s="20">
        <v>-100</v>
      </c>
      <c r="F347" s="20">
        <v>0</v>
      </c>
    </row>
    <row r="348" spans="1:6" ht="15.75" x14ac:dyDescent="0.25">
      <c r="A348" s="5" t="s">
        <v>10</v>
      </c>
      <c r="B348" s="5" t="s">
        <v>11</v>
      </c>
      <c r="C348" s="21">
        <v>9290.6</v>
      </c>
      <c r="D348" s="21">
        <v>-9290.6</v>
      </c>
      <c r="E348" s="21">
        <v>-100</v>
      </c>
      <c r="F348" s="21">
        <v>0</v>
      </c>
    </row>
    <row r="349" spans="1:6" ht="15.75" x14ac:dyDescent="0.25">
      <c r="A349" s="13" t="s">
        <v>121</v>
      </c>
      <c r="B349" s="13"/>
      <c r="C349" s="14">
        <v>244209.98</v>
      </c>
      <c r="D349" s="14">
        <v>-114934.76</v>
      </c>
      <c r="E349" s="14">
        <v>-47.06</v>
      </c>
      <c r="F349" s="14">
        <v>129275.22</v>
      </c>
    </row>
    <row r="350" spans="1:6" ht="15.75" x14ac:dyDescent="0.25">
      <c r="A350" s="15" t="s">
        <v>122</v>
      </c>
      <c r="B350" s="15"/>
      <c r="C350" s="16">
        <v>91578.75</v>
      </c>
      <c r="D350" s="16">
        <v>4218.05</v>
      </c>
      <c r="E350" s="16">
        <v>4.6100000000000003</v>
      </c>
      <c r="F350" s="16">
        <v>95796.800000000003</v>
      </c>
    </row>
    <row r="351" spans="1:6" ht="15.75" x14ac:dyDescent="0.25">
      <c r="A351" s="17" t="s">
        <v>8</v>
      </c>
      <c r="B351" s="17"/>
      <c r="C351" s="18">
        <v>91578.75</v>
      </c>
      <c r="D351" s="18">
        <v>4218.05</v>
      </c>
      <c r="E351" s="18">
        <v>4.6100000000000003</v>
      </c>
      <c r="F351" s="18">
        <v>95796.800000000003</v>
      </c>
    </row>
    <row r="352" spans="1:6" ht="15.75" x14ac:dyDescent="0.25">
      <c r="A352" s="19" t="s">
        <v>9</v>
      </c>
      <c r="B352" s="19"/>
      <c r="C352" s="20">
        <v>91578.75</v>
      </c>
      <c r="D352" s="20">
        <v>4218.05</v>
      </c>
      <c r="E352" s="20">
        <v>4.6100000000000003</v>
      </c>
      <c r="F352" s="20">
        <v>95796.800000000003</v>
      </c>
    </row>
    <row r="353" spans="1:6" ht="15.75" x14ac:dyDescent="0.25">
      <c r="A353" s="5" t="s">
        <v>38</v>
      </c>
      <c r="B353" s="5" t="s">
        <v>39</v>
      </c>
      <c r="C353" s="21">
        <v>2654.46</v>
      </c>
      <c r="D353" s="21">
        <v>3318.04</v>
      </c>
      <c r="E353" s="21">
        <v>125</v>
      </c>
      <c r="F353" s="21">
        <v>5972.5</v>
      </c>
    </row>
    <row r="354" spans="1:6" ht="15.75" x14ac:dyDescent="0.25">
      <c r="A354" s="5" t="s">
        <v>13</v>
      </c>
      <c r="B354" s="5" t="s">
        <v>14</v>
      </c>
      <c r="C354" s="21">
        <v>88924.29</v>
      </c>
      <c r="D354" s="21">
        <v>900.01</v>
      </c>
      <c r="E354" s="21">
        <v>1.01</v>
      </c>
      <c r="F354" s="21">
        <v>89824.3</v>
      </c>
    </row>
    <row r="355" spans="1:6" ht="15.75" x14ac:dyDescent="0.25">
      <c r="A355" s="15" t="s">
        <v>123</v>
      </c>
      <c r="B355" s="15"/>
      <c r="C355" s="16">
        <v>19908.419999999998</v>
      </c>
      <c r="D355" s="16">
        <v>6000</v>
      </c>
      <c r="E355" s="16">
        <v>30.14</v>
      </c>
      <c r="F355" s="16">
        <v>25908.42</v>
      </c>
    </row>
    <row r="356" spans="1:6" ht="15.75" x14ac:dyDescent="0.25">
      <c r="A356" s="17" t="s">
        <v>8</v>
      </c>
      <c r="B356" s="17"/>
      <c r="C356" s="18">
        <v>19908.419999999998</v>
      </c>
      <c r="D356" s="18">
        <v>6000</v>
      </c>
      <c r="E356" s="18">
        <v>30.14</v>
      </c>
      <c r="F356" s="18">
        <v>25908.42</v>
      </c>
    </row>
    <row r="357" spans="1:6" ht="15.75" x14ac:dyDescent="0.25">
      <c r="A357" s="19" t="s">
        <v>9</v>
      </c>
      <c r="B357" s="19"/>
      <c r="C357" s="20">
        <v>19908.419999999998</v>
      </c>
      <c r="D357" s="20">
        <v>6000</v>
      </c>
      <c r="E357" s="20">
        <v>30.14</v>
      </c>
      <c r="F357" s="20">
        <v>25908.42</v>
      </c>
    </row>
    <row r="358" spans="1:6" ht="15.75" x14ac:dyDescent="0.25">
      <c r="A358" s="5" t="s">
        <v>10</v>
      </c>
      <c r="B358" s="5" t="s">
        <v>11</v>
      </c>
      <c r="C358" s="21">
        <v>13272.28</v>
      </c>
      <c r="D358" s="21">
        <v>-3000</v>
      </c>
      <c r="E358" s="21">
        <v>-22.6</v>
      </c>
      <c r="F358" s="21">
        <v>10272.280000000001</v>
      </c>
    </row>
    <row r="359" spans="1:6" ht="15.75" x14ac:dyDescent="0.25">
      <c r="A359" s="5" t="s">
        <v>13</v>
      </c>
      <c r="B359" s="5" t="s">
        <v>14</v>
      </c>
      <c r="C359" s="21">
        <v>6636.14</v>
      </c>
      <c r="D359" s="21">
        <v>9000</v>
      </c>
      <c r="E359" s="21">
        <v>135.62</v>
      </c>
      <c r="F359" s="21">
        <v>15636.14</v>
      </c>
    </row>
    <row r="360" spans="1:6" ht="15.75" x14ac:dyDescent="0.25">
      <c r="A360" s="15" t="s">
        <v>124</v>
      </c>
      <c r="B360" s="15"/>
      <c r="C360" s="16">
        <v>132722.81</v>
      </c>
      <c r="D360" s="16">
        <v>-125152.81</v>
      </c>
      <c r="E360" s="16">
        <v>-94.3</v>
      </c>
      <c r="F360" s="16">
        <v>7570</v>
      </c>
    </row>
    <row r="361" spans="1:6" ht="15.75" x14ac:dyDescent="0.25">
      <c r="A361" s="17" t="s">
        <v>8</v>
      </c>
      <c r="B361" s="17"/>
      <c r="C361" s="18">
        <v>92905.97</v>
      </c>
      <c r="D361" s="18">
        <v>-85335.97</v>
      </c>
      <c r="E361" s="18">
        <v>-91.85</v>
      </c>
      <c r="F361" s="18">
        <v>7570</v>
      </c>
    </row>
    <row r="362" spans="1:6" ht="15.75" x14ac:dyDescent="0.25">
      <c r="A362" s="19" t="s">
        <v>9</v>
      </c>
      <c r="B362" s="19"/>
      <c r="C362" s="20">
        <v>92905.97</v>
      </c>
      <c r="D362" s="20">
        <v>-85335.97</v>
      </c>
      <c r="E362" s="20">
        <v>-91.85</v>
      </c>
      <c r="F362" s="20">
        <v>7570</v>
      </c>
    </row>
    <row r="363" spans="1:6" ht="15.75" x14ac:dyDescent="0.25">
      <c r="A363" s="5" t="s">
        <v>33</v>
      </c>
      <c r="B363" s="5" t="s">
        <v>34</v>
      </c>
      <c r="C363" s="21">
        <v>0</v>
      </c>
      <c r="D363" s="21">
        <v>2070</v>
      </c>
      <c r="E363" s="21">
        <v>100</v>
      </c>
      <c r="F363" s="21">
        <v>2070</v>
      </c>
    </row>
    <row r="364" spans="1:6" ht="15.75" x14ac:dyDescent="0.25">
      <c r="A364" s="5" t="s">
        <v>72</v>
      </c>
      <c r="B364" s="5" t="s">
        <v>73</v>
      </c>
      <c r="C364" s="21">
        <v>92905.97</v>
      </c>
      <c r="D364" s="21">
        <v>-87405.97</v>
      </c>
      <c r="E364" s="21">
        <v>-94.08</v>
      </c>
      <c r="F364" s="21">
        <v>5500</v>
      </c>
    </row>
    <row r="365" spans="1:6" ht="15.75" x14ac:dyDescent="0.25">
      <c r="A365" s="17" t="s">
        <v>40</v>
      </c>
      <c r="B365" s="17"/>
      <c r="C365" s="18">
        <v>39816.839999999997</v>
      </c>
      <c r="D365" s="18">
        <v>-39816.839999999997</v>
      </c>
      <c r="E365" s="18">
        <v>-100</v>
      </c>
      <c r="F365" s="18">
        <v>0</v>
      </c>
    </row>
    <row r="366" spans="1:6" ht="15.75" x14ac:dyDescent="0.25">
      <c r="A366" s="19" t="s">
        <v>69</v>
      </c>
      <c r="B366" s="19"/>
      <c r="C366" s="20">
        <v>39816.839999999997</v>
      </c>
      <c r="D366" s="20">
        <v>-39816.839999999997</v>
      </c>
      <c r="E366" s="20">
        <v>-100</v>
      </c>
      <c r="F366" s="20">
        <v>0</v>
      </c>
    </row>
    <row r="367" spans="1:6" ht="15.75" x14ac:dyDescent="0.25">
      <c r="A367" s="5" t="s">
        <v>72</v>
      </c>
      <c r="B367" s="5" t="s">
        <v>73</v>
      </c>
      <c r="C367" s="21">
        <v>39816.839999999997</v>
      </c>
      <c r="D367" s="21">
        <v>-39816.839999999997</v>
      </c>
      <c r="E367" s="21">
        <v>-100</v>
      </c>
      <c r="F367" s="21">
        <v>0</v>
      </c>
    </row>
    <row r="368" spans="1:6" ht="15.75" x14ac:dyDescent="0.25">
      <c r="A368" s="13" t="s">
        <v>125</v>
      </c>
      <c r="B368" s="13"/>
      <c r="C368" s="14">
        <v>1327.23</v>
      </c>
      <c r="D368" s="14">
        <v>615.46</v>
      </c>
      <c r="E368" s="14">
        <v>46.37</v>
      </c>
      <c r="F368" s="14">
        <v>1942.69</v>
      </c>
    </row>
    <row r="369" spans="1:6" ht="15.75" x14ac:dyDescent="0.25">
      <c r="A369" s="15" t="s">
        <v>126</v>
      </c>
      <c r="B369" s="15"/>
      <c r="C369" s="16">
        <v>1327.23</v>
      </c>
      <c r="D369" s="16">
        <v>615.46</v>
      </c>
      <c r="E369" s="16">
        <v>46.37</v>
      </c>
      <c r="F369" s="16">
        <v>1942.69</v>
      </c>
    </row>
    <row r="370" spans="1:6" ht="15.75" x14ac:dyDescent="0.25">
      <c r="A370" s="17" t="s">
        <v>8</v>
      </c>
      <c r="B370" s="17"/>
      <c r="C370" s="18">
        <v>1327.23</v>
      </c>
      <c r="D370" s="18">
        <v>615.46</v>
      </c>
      <c r="E370" s="18">
        <v>46.37</v>
      </c>
      <c r="F370" s="18">
        <v>1942.69</v>
      </c>
    </row>
    <row r="371" spans="1:6" ht="15.75" x14ac:dyDescent="0.25">
      <c r="A371" s="19" t="s">
        <v>9</v>
      </c>
      <c r="B371" s="19"/>
      <c r="C371" s="20">
        <v>1327.23</v>
      </c>
      <c r="D371" s="20">
        <v>615.46</v>
      </c>
      <c r="E371" s="20">
        <v>46.37</v>
      </c>
      <c r="F371" s="20">
        <v>1942.69</v>
      </c>
    </row>
    <row r="372" spans="1:6" ht="15.75" x14ac:dyDescent="0.25">
      <c r="A372" s="5" t="s">
        <v>13</v>
      </c>
      <c r="B372" s="5" t="s">
        <v>14</v>
      </c>
      <c r="C372" s="21">
        <v>1327.23</v>
      </c>
      <c r="D372" s="21">
        <v>615.46</v>
      </c>
      <c r="E372" s="21">
        <v>46.37</v>
      </c>
      <c r="F372" s="21">
        <v>1942.69</v>
      </c>
    </row>
    <row r="373" spans="1:6" ht="15.75" x14ac:dyDescent="0.25">
      <c r="A373" s="11" t="s">
        <v>127</v>
      </c>
      <c r="B373" s="11"/>
      <c r="C373" s="12">
        <v>176187.51999999999</v>
      </c>
      <c r="D373" s="12">
        <v>-66478.61</v>
      </c>
      <c r="E373" s="12">
        <v>-37.729999999999997</v>
      </c>
      <c r="F373" s="12">
        <v>109708.91</v>
      </c>
    </row>
    <row r="374" spans="1:6" ht="15.75" x14ac:dyDescent="0.25">
      <c r="A374" s="13" t="s">
        <v>128</v>
      </c>
      <c r="B374" s="13"/>
      <c r="C374" s="14">
        <v>170878.61</v>
      </c>
      <c r="D374" s="14">
        <v>-70319.070000000007</v>
      </c>
      <c r="E374" s="14">
        <v>-41.15</v>
      </c>
      <c r="F374" s="14">
        <v>100559.54</v>
      </c>
    </row>
    <row r="375" spans="1:6" ht="15.75" x14ac:dyDescent="0.25">
      <c r="A375" s="15" t="s">
        <v>129</v>
      </c>
      <c r="B375" s="15"/>
      <c r="C375" s="16">
        <v>66626.83</v>
      </c>
      <c r="D375" s="16">
        <v>-8984.8700000000008</v>
      </c>
      <c r="E375" s="16">
        <v>-13.49</v>
      </c>
      <c r="F375" s="16">
        <v>57641.96</v>
      </c>
    </row>
    <row r="376" spans="1:6" ht="15.75" x14ac:dyDescent="0.25">
      <c r="A376" s="17" t="s">
        <v>8</v>
      </c>
      <c r="B376" s="17"/>
      <c r="C376" s="18">
        <v>63972.37</v>
      </c>
      <c r="D376" s="18">
        <v>-6330.41</v>
      </c>
      <c r="E376" s="18">
        <v>-9.9</v>
      </c>
      <c r="F376" s="18">
        <v>57641.96</v>
      </c>
    </row>
    <row r="377" spans="1:6" ht="15.75" x14ac:dyDescent="0.25">
      <c r="A377" s="19" t="s">
        <v>9</v>
      </c>
      <c r="B377" s="19"/>
      <c r="C377" s="20">
        <v>63972.37</v>
      </c>
      <c r="D377" s="20">
        <v>-6330.41</v>
      </c>
      <c r="E377" s="20">
        <v>-9.9</v>
      </c>
      <c r="F377" s="20">
        <v>57641.96</v>
      </c>
    </row>
    <row r="378" spans="1:6" ht="15.75" x14ac:dyDescent="0.25">
      <c r="A378" s="5" t="s">
        <v>104</v>
      </c>
      <c r="B378" s="5" t="s">
        <v>105</v>
      </c>
      <c r="C378" s="21">
        <v>63972.37</v>
      </c>
      <c r="D378" s="21">
        <v>-6330.41</v>
      </c>
      <c r="E378" s="21">
        <v>-9.9</v>
      </c>
      <c r="F378" s="21">
        <v>57641.96</v>
      </c>
    </row>
    <row r="379" spans="1:6" ht="15.75" x14ac:dyDescent="0.25">
      <c r="A379" s="17" t="s">
        <v>40</v>
      </c>
      <c r="B379" s="17"/>
      <c r="C379" s="18">
        <v>2654.46</v>
      </c>
      <c r="D379" s="18">
        <v>-2654.46</v>
      </c>
      <c r="E379" s="18">
        <v>-100</v>
      </c>
      <c r="F379" s="18">
        <v>0</v>
      </c>
    </row>
    <row r="380" spans="1:6" ht="15.75" x14ac:dyDescent="0.25">
      <c r="A380" s="19" t="s">
        <v>41</v>
      </c>
      <c r="B380" s="19"/>
      <c r="C380" s="20">
        <v>2654.46</v>
      </c>
      <c r="D380" s="20">
        <v>-2654.46</v>
      </c>
      <c r="E380" s="20">
        <v>-100</v>
      </c>
      <c r="F380" s="20">
        <v>0</v>
      </c>
    </row>
    <row r="381" spans="1:6" ht="15.75" x14ac:dyDescent="0.25">
      <c r="A381" s="5" t="s">
        <v>104</v>
      </c>
      <c r="B381" s="5" t="s">
        <v>105</v>
      </c>
      <c r="C381" s="21">
        <v>2654.46</v>
      </c>
      <c r="D381" s="21">
        <v>-2654.46</v>
      </c>
      <c r="E381" s="21">
        <v>-100</v>
      </c>
      <c r="F381" s="21">
        <v>0</v>
      </c>
    </row>
    <row r="382" spans="1:6" ht="15.75" x14ac:dyDescent="0.25">
      <c r="A382" s="15" t="s">
        <v>130</v>
      </c>
      <c r="B382" s="15"/>
      <c r="C382" s="16">
        <v>17917.580000000002</v>
      </c>
      <c r="D382" s="16">
        <v>0</v>
      </c>
      <c r="E382" s="16">
        <v>0</v>
      </c>
      <c r="F382" s="16">
        <v>17917.580000000002</v>
      </c>
    </row>
    <row r="383" spans="1:6" ht="15.75" x14ac:dyDescent="0.25">
      <c r="A383" s="17" t="s">
        <v>8</v>
      </c>
      <c r="B383" s="17"/>
      <c r="C383" s="18">
        <v>17917.580000000002</v>
      </c>
      <c r="D383" s="18">
        <v>0</v>
      </c>
      <c r="E383" s="18">
        <v>0</v>
      </c>
      <c r="F383" s="18">
        <v>17917.580000000002</v>
      </c>
    </row>
    <row r="384" spans="1:6" ht="15.75" x14ac:dyDescent="0.25">
      <c r="A384" s="19" t="s">
        <v>9</v>
      </c>
      <c r="B384" s="19"/>
      <c r="C384" s="20">
        <v>17917.580000000002</v>
      </c>
      <c r="D384" s="20">
        <v>0</v>
      </c>
      <c r="E384" s="20">
        <v>0</v>
      </c>
      <c r="F384" s="20">
        <v>17917.580000000002</v>
      </c>
    </row>
    <row r="385" spans="1:6" ht="15.75" x14ac:dyDescent="0.25">
      <c r="A385" s="5" t="s">
        <v>13</v>
      </c>
      <c r="B385" s="5" t="s">
        <v>14</v>
      </c>
      <c r="C385" s="21">
        <v>17917.580000000002</v>
      </c>
      <c r="D385" s="21">
        <v>0</v>
      </c>
      <c r="E385" s="21">
        <v>0</v>
      </c>
      <c r="F385" s="21">
        <v>17917.580000000002</v>
      </c>
    </row>
    <row r="386" spans="1:6" ht="15.75" x14ac:dyDescent="0.25">
      <c r="A386" s="15" t="s">
        <v>131</v>
      </c>
      <c r="B386" s="15"/>
      <c r="C386" s="16">
        <v>58462.41</v>
      </c>
      <c r="D386" s="16">
        <v>-58462.41</v>
      </c>
      <c r="E386" s="16">
        <v>-100</v>
      </c>
      <c r="F386" s="16">
        <v>0</v>
      </c>
    </row>
    <row r="387" spans="1:6" ht="15.75" x14ac:dyDescent="0.25">
      <c r="A387" s="17" t="s">
        <v>40</v>
      </c>
      <c r="B387" s="17"/>
      <c r="C387" s="18">
        <v>58462.41</v>
      </c>
      <c r="D387" s="18">
        <v>-58462.41</v>
      </c>
      <c r="E387" s="18">
        <v>-100</v>
      </c>
      <c r="F387" s="18">
        <v>0</v>
      </c>
    </row>
    <row r="388" spans="1:6" ht="15.75" x14ac:dyDescent="0.25">
      <c r="A388" s="19" t="s">
        <v>41</v>
      </c>
      <c r="B388" s="19"/>
      <c r="C388" s="20">
        <v>8769.36</v>
      </c>
      <c r="D388" s="20">
        <v>-8769.36</v>
      </c>
      <c r="E388" s="20">
        <v>-100</v>
      </c>
      <c r="F388" s="20">
        <v>0</v>
      </c>
    </row>
    <row r="389" spans="1:6" ht="15.75" x14ac:dyDescent="0.25">
      <c r="A389" s="5" t="s">
        <v>21</v>
      </c>
      <c r="B389" s="5" t="s">
        <v>22</v>
      </c>
      <c r="C389" s="21">
        <v>7316.04</v>
      </c>
      <c r="D389" s="21">
        <v>-7316.04</v>
      </c>
      <c r="E389" s="21">
        <v>-100</v>
      </c>
      <c r="F389" s="21">
        <v>0</v>
      </c>
    </row>
    <row r="390" spans="1:6" ht="15.75" x14ac:dyDescent="0.25">
      <c r="A390" s="5" t="s">
        <v>10</v>
      </c>
      <c r="B390" s="5" t="s">
        <v>11</v>
      </c>
      <c r="C390" s="21">
        <v>1453.32</v>
      </c>
      <c r="D390" s="21">
        <v>-1453.32</v>
      </c>
      <c r="E390" s="21">
        <v>-100</v>
      </c>
      <c r="F390" s="21">
        <v>0</v>
      </c>
    </row>
    <row r="391" spans="1:6" ht="15.75" x14ac:dyDescent="0.25">
      <c r="A391" s="19" t="s">
        <v>94</v>
      </c>
      <c r="B391" s="19"/>
      <c r="C391" s="20">
        <v>49693.05</v>
      </c>
      <c r="D391" s="20">
        <v>-49693.05</v>
      </c>
      <c r="E391" s="20">
        <v>-100</v>
      </c>
      <c r="F391" s="20">
        <v>0</v>
      </c>
    </row>
    <row r="392" spans="1:6" ht="15.75" x14ac:dyDescent="0.25">
      <c r="A392" s="5" t="s">
        <v>21</v>
      </c>
      <c r="B392" s="5" t="s">
        <v>22</v>
      </c>
      <c r="C392" s="21">
        <v>41457.599999999999</v>
      </c>
      <c r="D392" s="21">
        <v>-41457.599999999999</v>
      </c>
      <c r="E392" s="21">
        <v>-100</v>
      </c>
      <c r="F392" s="21">
        <v>0</v>
      </c>
    </row>
    <row r="393" spans="1:6" ht="15.75" x14ac:dyDescent="0.25">
      <c r="A393" s="5" t="s">
        <v>10</v>
      </c>
      <c r="B393" s="5" t="s">
        <v>11</v>
      </c>
      <c r="C393" s="21">
        <v>8235.4500000000007</v>
      </c>
      <c r="D393" s="21">
        <v>-8235.4500000000007</v>
      </c>
      <c r="E393" s="21">
        <v>-100</v>
      </c>
      <c r="F393" s="21">
        <v>0</v>
      </c>
    </row>
    <row r="394" spans="1:6" ht="15.75" x14ac:dyDescent="0.25">
      <c r="A394" s="15" t="s">
        <v>132</v>
      </c>
      <c r="B394" s="15"/>
      <c r="C394" s="16">
        <v>21235.65</v>
      </c>
      <c r="D394" s="16">
        <v>3764.35</v>
      </c>
      <c r="E394" s="16">
        <v>17.73</v>
      </c>
      <c r="F394" s="16">
        <v>25000</v>
      </c>
    </row>
    <row r="395" spans="1:6" ht="15.75" x14ac:dyDescent="0.25">
      <c r="A395" s="17" t="s">
        <v>8</v>
      </c>
      <c r="B395" s="17"/>
      <c r="C395" s="18">
        <v>21235.65</v>
      </c>
      <c r="D395" s="18">
        <v>3764.35</v>
      </c>
      <c r="E395" s="18">
        <v>17.73</v>
      </c>
      <c r="F395" s="18">
        <v>25000</v>
      </c>
    </row>
    <row r="396" spans="1:6" ht="15.75" x14ac:dyDescent="0.25">
      <c r="A396" s="19" t="s">
        <v>9</v>
      </c>
      <c r="B396" s="19"/>
      <c r="C396" s="20">
        <v>21235.65</v>
      </c>
      <c r="D396" s="20">
        <v>3764.35</v>
      </c>
      <c r="E396" s="20">
        <v>17.73</v>
      </c>
      <c r="F396" s="20">
        <v>25000</v>
      </c>
    </row>
    <row r="397" spans="1:6" ht="15.75" x14ac:dyDescent="0.25">
      <c r="A397" s="5" t="s">
        <v>104</v>
      </c>
      <c r="B397" s="5" t="s">
        <v>105</v>
      </c>
      <c r="C397" s="21">
        <v>0</v>
      </c>
      <c r="D397" s="21">
        <v>25000</v>
      </c>
      <c r="E397" s="21">
        <v>100</v>
      </c>
      <c r="F397" s="21">
        <v>25000</v>
      </c>
    </row>
    <row r="398" spans="1:6" ht="15.75" x14ac:dyDescent="0.25">
      <c r="A398" s="5" t="s">
        <v>13</v>
      </c>
      <c r="B398" s="5" t="s">
        <v>14</v>
      </c>
      <c r="C398" s="21">
        <v>21235.65</v>
      </c>
      <c r="D398" s="21">
        <v>-21235.65</v>
      </c>
      <c r="E398" s="21">
        <v>-100</v>
      </c>
      <c r="F398" s="21">
        <v>0</v>
      </c>
    </row>
    <row r="399" spans="1:6" ht="15.75" x14ac:dyDescent="0.25">
      <c r="A399" s="15" t="s">
        <v>133</v>
      </c>
      <c r="B399" s="15"/>
      <c r="C399" s="16">
        <v>6636.14</v>
      </c>
      <c r="D399" s="16">
        <v>-6636.14</v>
      </c>
      <c r="E399" s="16">
        <v>-100</v>
      </c>
      <c r="F399" s="16">
        <v>0</v>
      </c>
    </row>
    <row r="400" spans="1:6" ht="15.75" x14ac:dyDescent="0.25">
      <c r="A400" s="17" t="s">
        <v>8</v>
      </c>
      <c r="B400" s="17"/>
      <c r="C400" s="18">
        <v>6636.14</v>
      </c>
      <c r="D400" s="18">
        <v>-6636.14</v>
      </c>
      <c r="E400" s="18">
        <v>-100</v>
      </c>
      <c r="F400" s="18">
        <v>0</v>
      </c>
    </row>
    <row r="401" spans="1:6" ht="15.75" x14ac:dyDescent="0.25">
      <c r="A401" s="19" t="s">
        <v>9</v>
      </c>
      <c r="B401" s="19"/>
      <c r="C401" s="20">
        <v>6636.14</v>
      </c>
      <c r="D401" s="20">
        <v>-6636.14</v>
      </c>
      <c r="E401" s="20">
        <v>-100</v>
      </c>
      <c r="F401" s="20">
        <v>0</v>
      </c>
    </row>
    <row r="402" spans="1:6" ht="15.75" x14ac:dyDescent="0.25">
      <c r="A402" s="5" t="s">
        <v>38</v>
      </c>
      <c r="B402" s="5" t="s">
        <v>39</v>
      </c>
      <c r="C402" s="21">
        <v>6636.14</v>
      </c>
      <c r="D402" s="21">
        <v>-6636.14</v>
      </c>
      <c r="E402" s="21">
        <v>-100</v>
      </c>
      <c r="F402" s="21">
        <v>0</v>
      </c>
    </row>
    <row r="403" spans="1:6" ht="15.75" x14ac:dyDescent="0.25">
      <c r="A403" s="13" t="s">
        <v>134</v>
      </c>
      <c r="B403" s="13"/>
      <c r="C403" s="14">
        <v>5308.91</v>
      </c>
      <c r="D403" s="14">
        <v>3840.46</v>
      </c>
      <c r="E403" s="14">
        <v>72.34</v>
      </c>
      <c r="F403" s="14">
        <v>9149.3700000000008</v>
      </c>
    </row>
    <row r="404" spans="1:6" ht="15.75" x14ac:dyDescent="0.25">
      <c r="A404" s="15" t="s">
        <v>135</v>
      </c>
      <c r="B404" s="15"/>
      <c r="C404" s="16">
        <v>4645.3</v>
      </c>
      <c r="D404" s="16">
        <v>2740.46</v>
      </c>
      <c r="E404" s="16">
        <v>58.99</v>
      </c>
      <c r="F404" s="16">
        <v>7385.76</v>
      </c>
    </row>
    <row r="405" spans="1:6" ht="15.75" x14ac:dyDescent="0.25">
      <c r="A405" s="17" t="s">
        <v>8</v>
      </c>
      <c r="B405" s="17"/>
      <c r="C405" s="18">
        <v>4645.3</v>
      </c>
      <c r="D405" s="18">
        <v>2740.46</v>
      </c>
      <c r="E405" s="18">
        <v>58.99</v>
      </c>
      <c r="F405" s="18">
        <v>7385.76</v>
      </c>
    </row>
    <row r="406" spans="1:6" ht="15.75" x14ac:dyDescent="0.25">
      <c r="A406" s="19" t="s">
        <v>9</v>
      </c>
      <c r="B406" s="19"/>
      <c r="C406" s="20">
        <v>4645.3</v>
      </c>
      <c r="D406" s="20">
        <v>2740.46</v>
      </c>
      <c r="E406" s="20">
        <v>58.99</v>
      </c>
      <c r="F406" s="20">
        <v>7385.76</v>
      </c>
    </row>
    <row r="407" spans="1:6" ht="15.75" x14ac:dyDescent="0.25">
      <c r="A407" s="5" t="s">
        <v>10</v>
      </c>
      <c r="B407" s="5" t="s">
        <v>11</v>
      </c>
      <c r="C407" s="21">
        <v>0</v>
      </c>
      <c r="D407" s="21">
        <v>2000</v>
      </c>
      <c r="E407" s="21">
        <v>100</v>
      </c>
      <c r="F407" s="21">
        <v>2000</v>
      </c>
    </row>
    <row r="408" spans="1:6" ht="15.75" x14ac:dyDescent="0.25">
      <c r="A408" s="5" t="s">
        <v>38</v>
      </c>
      <c r="B408" s="5" t="s">
        <v>39</v>
      </c>
      <c r="C408" s="21">
        <v>4645.3</v>
      </c>
      <c r="D408" s="21">
        <v>740.46</v>
      </c>
      <c r="E408" s="21">
        <v>15.94</v>
      </c>
      <c r="F408" s="21">
        <v>5385.76</v>
      </c>
    </row>
    <row r="409" spans="1:6" ht="15.75" x14ac:dyDescent="0.25">
      <c r="A409" s="15" t="s">
        <v>136</v>
      </c>
      <c r="B409" s="15"/>
      <c r="C409" s="16">
        <v>663.61</v>
      </c>
      <c r="D409" s="16">
        <v>1100</v>
      </c>
      <c r="E409" s="16">
        <v>165.76</v>
      </c>
      <c r="F409" s="16">
        <v>1763.61</v>
      </c>
    </row>
    <row r="410" spans="1:6" ht="15.75" x14ac:dyDescent="0.25">
      <c r="A410" s="17" t="s">
        <v>8</v>
      </c>
      <c r="B410" s="17"/>
      <c r="C410" s="18">
        <v>663.61</v>
      </c>
      <c r="D410" s="18">
        <v>1100</v>
      </c>
      <c r="E410" s="18">
        <v>165.76</v>
      </c>
      <c r="F410" s="18">
        <v>1763.61</v>
      </c>
    </row>
    <row r="411" spans="1:6" ht="15.75" x14ac:dyDescent="0.25">
      <c r="A411" s="19" t="s">
        <v>9</v>
      </c>
      <c r="B411" s="19"/>
      <c r="C411" s="20">
        <v>663.61</v>
      </c>
      <c r="D411" s="20">
        <v>1100</v>
      </c>
      <c r="E411" s="20">
        <v>165.76</v>
      </c>
      <c r="F411" s="20">
        <v>1763.61</v>
      </c>
    </row>
    <row r="412" spans="1:6" ht="15.75" x14ac:dyDescent="0.25">
      <c r="A412" s="5" t="s">
        <v>10</v>
      </c>
      <c r="B412" s="5" t="s">
        <v>11</v>
      </c>
      <c r="C412" s="21">
        <v>663.61</v>
      </c>
      <c r="D412" s="21">
        <v>1100</v>
      </c>
      <c r="E412" s="21">
        <v>165.76</v>
      </c>
      <c r="F412" s="21">
        <v>1763.61</v>
      </c>
    </row>
    <row r="413" spans="1:6" ht="15.75" x14ac:dyDescent="0.25">
      <c r="A413" s="11" t="s">
        <v>137</v>
      </c>
      <c r="B413" s="11"/>
      <c r="C413" s="12">
        <v>237839.25</v>
      </c>
      <c r="D413" s="12">
        <v>51708.12</v>
      </c>
      <c r="E413" s="12">
        <v>21.74</v>
      </c>
      <c r="F413" s="12">
        <v>289547.37</v>
      </c>
    </row>
    <row r="414" spans="1:6" ht="15.75" x14ac:dyDescent="0.25">
      <c r="A414" s="13" t="s">
        <v>138</v>
      </c>
      <c r="B414" s="13"/>
      <c r="C414" s="14">
        <v>95825.85</v>
      </c>
      <c r="D414" s="14">
        <v>18268.54</v>
      </c>
      <c r="E414" s="14">
        <v>19.059999999999999</v>
      </c>
      <c r="F414" s="14">
        <v>114094.39</v>
      </c>
    </row>
    <row r="415" spans="1:6" ht="15.75" x14ac:dyDescent="0.25">
      <c r="A415" s="15" t="s">
        <v>139</v>
      </c>
      <c r="B415" s="15"/>
      <c r="C415" s="16">
        <v>63972.37</v>
      </c>
      <c r="D415" s="16">
        <v>50122.02</v>
      </c>
      <c r="E415" s="16">
        <v>78.349999999999994</v>
      </c>
      <c r="F415" s="16">
        <v>114094.39</v>
      </c>
    </row>
    <row r="416" spans="1:6" ht="15.75" x14ac:dyDescent="0.25">
      <c r="A416" s="17" t="s">
        <v>8</v>
      </c>
      <c r="B416" s="17"/>
      <c r="C416" s="18">
        <v>63972.37</v>
      </c>
      <c r="D416" s="18">
        <v>50122.02</v>
      </c>
      <c r="E416" s="18">
        <v>78.349999999999994</v>
      </c>
      <c r="F416" s="18">
        <v>114094.39</v>
      </c>
    </row>
    <row r="417" spans="1:6" ht="15.75" x14ac:dyDescent="0.25">
      <c r="A417" s="19" t="s">
        <v>9</v>
      </c>
      <c r="B417" s="19"/>
      <c r="C417" s="20">
        <v>63972.37</v>
      </c>
      <c r="D417" s="20">
        <v>50122.02</v>
      </c>
      <c r="E417" s="20">
        <v>78.349999999999994</v>
      </c>
      <c r="F417" s="20">
        <v>114094.39</v>
      </c>
    </row>
    <row r="418" spans="1:6" ht="15.75" x14ac:dyDescent="0.25">
      <c r="A418" s="5" t="s">
        <v>10</v>
      </c>
      <c r="B418" s="5" t="s">
        <v>11</v>
      </c>
      <c r="C418" s="21">
        <v>17519.39</v>
      </c>
      <c r="D418" s="21">
        <v>4200</v>
      </c>
      <c r="E418" s="21">
        <v>23.97</v>
      </c>
      <c r="F418" s="21">
        <v>21719.39</v>
      </c>
    </row>
    <row r="419" spans="1:6" ht="15.75" x14ac:dyDescent="0.25">
      <c r="A419" s="5" t="s">
        <v>13</v>
      </c>
      <c r="B419" s="5" t="s">
        <v>14</v>
      </c>
      <c r="C419" s="21">
        <v>46452.98</v>
      </c>
      <c r="D419" s="21">
        <v>26547.02</v>
      </c>
      <c r="E419" s="21">
        <v>57.15</v>
      </c>
      <c r="F419" s="21">
        <v>73000</v>
      </c>
    </row>
    <row r="420" spans="1:6" ht="15.75" x14ac:dyDescent="0.25">
      <c r="A420" s="5" t="s">
        <v>33</v>
      </c>
      <c r="B420" s="5" t="s">
        <v>34</v>
      </c>
      <c r="C420" s="21">
        <v>0</v>
      </c>
      <c r="D420" s="21">
        <v>19375</v>
      </c>
      <c r="E420" s="21">
        <v>100</v>
      </c>
      <c r="F420" s="21">
        <v>19375</v>
      </c>
    </row>
    <row r="421" spans="1:6" ht="15.75" x14ac:dyDescent="0.25">
      <c r="A421" s="15" t="s">
        <v>140</v>
      </c>
      <c r="B421" s="15"/>
      <c r="C421" s="16">
        <v>31853.48</v>
      </c>
      <c r="D421" s="16">
        <v>-31853.48</v>
      </c>
      <c r="E421" s="16">
        <v>-100</v>
      </c>
      <c r="F421" s="16">
        <v>0</v>
      </c>
    </row>
    <row r="422" spans="1:6" ht="15.75" x14ac:dyDescent="0.25">
      <c r="A422" s="17" t="s">
        <v>8</v>
      </c>
      <c r="B422" s="17"/>
      <c r="C422" s="18">
        <v>5308.91</v>
      </c>
      <c r="D422" s="18">
        <v>-5308.91</v>
      </c>
      <c r="E422" s="18">
        <v>-100</v>
      </c>
      <c r="F422" s="18">
        <v>0</v>
      </c>
    </row>
    <row r="423" spans="1:6" ht="15.75" x14ac:dyDescent="0.25">
      <c r="A423" s="19" t="s">
        <v>9</v>
      </c>
      <c r="B423" s="19"/>
      <c r="C423" s="20">
        <v>5308.91</v>
      </c>
      <c r="D423" s="20">
        <v>-5308.91</v>
      </c>
      <c r="E423" s="20">
        <v>-100</v>
      </c>
      <c r="F423" s="20">
        <v>0</v>
      </c>
    </row>
    <row r="424" spans="1:6" ht="15.75" x14ac:dyDescent="0.25">
      <c r="A424" s="5" t="s">
        <v>33</v>
      </c>
      <c r="B424" s="5" t="s">
        <v>34</v>
      </c>
      <c r="C424" s="21">
        <v>5308.91</v>
      </c>
      <c r="D424" s="21">
        <v>-5308.91</v>
      </c>
      <c r="E424" s="21">
        <v>-100</v>
      </c>
      <c r="F424" s="21">
        <v>0</v>
      </c>
    </row>
    <row r="425" spans="1:6" ht="15.75" x14ac:dyDescent="0.25">
      <c r="A425" s="17" t="s">
        <v>46</v>
      </c>
      <c r="B425" s="17"/>
      <c r="C425" s="18">
        <v>2654.46</v>
      </c>
      <c r="D425" s="18">
        <v>-2654.46</v>
      </c>
      <c r="E425" s="18">
        <v>-100</v>
      </c>
      <c r="F425" s="18">
        <v>0</v>
      </c>
    </row>
    <row r="426" spans="1:6" ht="15.75" x14ac:dyDescent="0.25">
      <c r="A426" s="19" t="s">
        <v>48</v>
      </c>
      <c r="B426" s="19"/>
      <c r="C426" s="20">
        <v>2654.46</v>
      </c>
      <c r="D426" s="20">
        <v>-2654.46</v>
      </c>
      <c r="E426" s="20">
        <v>-100</v>
      </c>
      <c r="F426" s="20">
        <v>0</v>
      </c>
    </row>
    <row r="427" spans="1:6" ht="15.75" x14ac:dyDescent="0.25">
      <c r="A427" s="5" t="s">
        <v>72</v>
      </c>
      <c r="B427" s="5" t="s">
        <v>73</v>
      </c>
      <c r="C427" s="21">
        <v>2654.46</v>
      </c>
      <c r="D427" s="21">
        <v>-2654.46</v>
      </c>
      <c r="E427" s="21">
        <v>-100</v>
      </c>
      <c r="F427" s="21">
        <v>0</v>
      </c>
    </row>
    <row r="428" spans="1:6" ht="15.75" x14ac:dyDescent="0.25">
      <c r="A428" s="17" t="s">
        <v>77</v>
      </c>
      <c r="B428" s="17"/>
      <c r="C428" s="18">
        <v>23890.11</v>
      </c>
      <c r="D428" s="18">
        <v>-23890.11</v>
      </c>
      <c r="E428" s="18">
        <v>-100</v>
      </c>
      <c r="F428" s="18">
        <v>0</v>
      </c>
    </row>
    <row r="429" spans="1:6" ht="15.75" x14ac:dyDescent="0.25">
      <c r="A429" s="19" t="s">
        <v>78</v>
      </c>
      <c r="B429" s="19"/>
      <c r="C429" s="20">
        <v>23890.11</v>
      </c>
      <c r="D429" s="20">
        <v>-23890.11</v>
      </c>
      <c r="E429" s="20">
        <v>-100</v>
      </c>
      <c r="F429" s="20">
        <v>0</v>
      </c>
    </row>
    <row r="430" spans="1:6" ht="15.75" x14ac:dyDescent="0.25">
      <c r="A430" s="5" t="s">
        <v>72</v>
      </c>
      <c r="B430" s="5" t="s">
        <v>73</v>
      </c>
      <c r="C430" s="21">
        <v>23890.11</v>
      </c>
      <c r="D430" s="21">
        <v>-23890.11</v>
      </c>
      <c r="E430" s="21">
        <v>-100</v>
      </c>
      <c r="F430" s="21">
        <v>0</v>
      </c>
    </row>
    <row r="431" spans="1:6" ht="15.75" x14ac:dyDescent="0.25">
      <c r="A431" s="13" t="s">
        <v>141</v>
      </c>
      <c r="B431" s="13"/>
      <c r="C431" s="14">
        <v>99542.1</v>
      </c>
      <c r="D431" s="14">
        <v>28394.04</v>
      </c>
      <c r="E431" s="14">
        <v>28.52</v>
      </c>
      <c r="F431" s="14">
        <v>127936.14</v>
      </c>
    </row>
    <row r="432" spans="1:6" ht="15.75" x14ac:dyDescent="0.25">
      <c r="A432" s="15" t="s">
        <v>142</v>
      </c>
      <c r="B432" s="15"/>
      <c r="C432" s="16">
        <v>46452.98</v>
      </c>
      <c r="D432" s="16">
        <v>18547.02</v>
      </c>
      <c r="E432" s="16">
        <v>39.93</v>
      </c>
      <c r="F432" s="16">
        <v>65000</v>
      </c>
    </row>
    <row r="433" spans="1:6" ht="15.75" x14ac:dyDescent="0.25">
      <c r="A433" s="17" t="s">
        <v>8</v>
      </c>
      <c r="B433" s="17"/>
      <c r="C433" s="18">
        <v>46452.98</v>
      </c>
      <c r="D433" s="18">
        <v>18547.02</v>
      </c>
      <c r="E433" s="18">
        <v>39.93</v>
      </c>
      <c r="F433" s="18">
        <v>65000</v>
      </c>
    </row>
    <row r="434" spans="1:6" ht="15.75" x14ac:dyDescent="0.25">
      <c r="A434" s="19" t="s">
        <v>9</v>
      </c>
      <c r="B434" s="19"/>
      <c r="C434" s="20">
        <v>46452.98</v>
      </c>
      <c r="D434" s="20">
        <v>18547.02</v>
      </c>
      <c r="E434" s="20">
        <v>39.93</v>
      </c>
      <c r="F434" s="20">
        <v>65000</v>
      </c>
    </row>
    <row r="435" spans="1:6" ht="15.75" x14ac:dyDescent="0.25">
      <c r="A435" s="5" t="s">
        <v>13</v>
      </c>
      <c r="B435" s="5" t="s">
        <v>14</v>
      </c>
      <c r="C435" s="21">
        <v>46452.98</v>
      </c>
      <c r="D435" s="21">
        <v>18547.02</v>
      </c>
      <c r="E435" s="21">
        <v>39.93</v>
      </c>
      <c r="F435" s="21">
        <v>65000</v>
      </c>
    </row>
    <row r="436" spans="1:6" ht="15.75" x14ac:dyDescent="0.25">
      <c r="A436" s="15" t="s">
        <v>143</v>
      </c>
      <c r="B436" s="15"/>
      <c r="C436" s="16">
        <v>53089.120000000003</v>
      </c>
      <c r="D436" s="16">
        <v>9847.02</v>
      </c>
      <c r="E436" s="16">
        <v>18.55</v>
      </c>
      <c r="F436" s="16">
        <v>62936.14</v>
      </c>
    </row>
    <row r="437" spans="1:6" ht="15.75" x14ac:dyDescent="0.25">
      <c r="A437" s="17" t="s">
        <v>8</v>
      </c>
      <c r="B437" s="17"/>
      <c r="C437" s="18">
        <v>53089.120000000003</v>
      </c>
      <c r="D437" s="18">
        <v>9847.02</v>
      </c>
      <c r="E437" s="18">
        <v>18.55</v>
      </c>
      <c r="F437" s="18">
        <v>62936.14</v>
      </c>
    </row>
    <row r="438" spans="1:6" ht="15.75" x14ac:dyDescent="0.25">
      <c r="A438" s="19" t="s">
        <v>9</v>
      </c>
      <c r="B438" s="19"/>
      <c r="C438" s="20">
        <v>53089.120000000003</v>
      </c>
      <c r="D438" s="20">
        <v>9847.02</v>
      </c>
      <c r="E438" s="20">
        <v>18.55</v>
      </c>
      <c r="F438" s="20">
        <v>62936.14</v>
      </c>
    </row>
    <row r="439" spans="1:6" ht="15.75" x14ac:dyDescent="0.25">
      <c r="A439" s="5" t="s">
        <v>144</v>
      </c>
      <c r="B439" s="5" t="s">
        <v>145</v>
      </c>
      <c r="C439" s="21">
        <v>6636.14</v>
      </c>
      <c r="D439" s="21">
        <v>300</v>
      </c>
      <c r="E439" s="21">
        <v>4.5199999999999996</v>
      </c>
      <c r="F439" s="21">
        <v>6936.14</v>
      </c>
    </row>
    <row r="440" spans="1:6" ht="15.75" x14ac:dyDescent="0.25">
      <c r="A440" s="5" t="s">
        <v>13</v>
      </c>
      <c r="B440" s="5" t="s">
        <v>14</v>
      </c>
      <c r="C440" s="21">
        <v>46452.98</v>
      </c>
      <c r="D440" s="21">
        <v>9547.02</v>
      </c>
      <c r="E440" s="21">
        <v>20.55</v>
      </c>
      <c r="F440" s="21">
        <v>56000</v>
      </c>
    </row>
    <row r="441" spans="1:6" ht="15.75" x14ac:dyDescent="0.25">
      <c r="A441" s="13" t="s">
        <v>146</v>
      </c>
      <c r="B441" s="13"/>
      <c r="C441" s="14">
        <v>42471.3</v>
      </c>
      <c r="D441" s="14">
        <v>5045.54</v>
      </c>
      <c r="E441" s="14">
        <v>11.88</v>
      </c>
      <c r="F441" s="14">
        <v>47516.84</v>
      </c>
    </row>
    <row r="442" spans="1:6" ht="15.75" x14ac:dyDescent="0.25">
      <c r="A442" s="15" t="s">
        <v>147</v>
      </c>
      <c r="B442" s="15"/>
      <c r="C442" s="16">
        <v>13272.28</v>
      </c>
      <c r="D442" s="16">
        <v>-9272.2800000000007</v>
      </c>
      <c r="E442" s="16">
        <v>-69.86</v>
      </c>
      <c r="F442" s="16">
        <v>4000</v>
      </c>
    </row>
    <row r="443" spans="1:6" ht="15.75" x14ac:dyDescent="0.25">
      <c r="A443" s="17" t="s">
        <v>8</v>
      </c>
      <c r="B443" s="17"/>
      <c r="C443" s="18">
        <v>13272.28</v>
      </c>
      <c r="D443" s="18">
        <v>-9272.2800000000007</v>
      </c>
      <c r="E443" s="18">
        <v>-69.86</v>
      </c>
      <c r="F443" s="18">
        <v>4000</v>
      </c>
    </row>
    <row r="444" spans="1:6" ht="15.75" x14ac:dyDescent="0.25">
      <c r="A444" s="19" t="s">
        <v>9</v>
      </c>
      <c r="B444" s="19"/>
      <c r="C444" s="20">
        <v>13272.28</v>
      </c>
      <c r="D444" s="20">
        <v>-9272.2800000000007</v>
      </c>
      <c r="E444" s="20">
        <v>-69.86</v>
      </c>
      <c r="F444" s="20">
        <v>4000</v>
      </c>
    </row>
    <row r="445" spans="1:6" ht="15.75" x14ac:dyDescent="0.25">
      <c r="A445" s="5" t="s">
        <v>144</v>
      </c>
      <c r="B445" s="5" t="s">
        <v>145</v>
      </c>
      <c r="C445" s="21">
        <v>13272.28</v>
      </c>
      <c r="D445" s="21">
        <v>-9272.2800000000007</v>
      </c>
      <c r="E445" s="21">
        <v>-69.86</v>
      </c>
      <c r="F445" s="21">
        <v>4000</v>
      </c>
    </row>
    <row r="446" spans="1:6" ht="15.75" x14ac:dyDescent="0.25">
      <c r="A446" s="15" t="s">
        <v>148</v>
      </c>
      <c r="B446" s="15"/>
      <c r="C446" s="16">
        <v>13272.28</v>
      </c>
      <c r="D446" s="16">
        <v>0</v>
      </c>
      <c r="E446" s="16">
        <v>0</v>
      </c>
      <c r="F446" s="16">
        <v>13272.28</v>
      </c>
    </row>
    <row r="447" spans="1:6" ht="15.75" x14ac:dyDescent="0.25">
      <c r="A447" s="17" t="s">
        <v>8</v>
      </c>
      <c r="B447" s="17"/>
      <c r="C447" s="18">
        <v>13272.28</v>
      </c>
      <c r="D447" s="18">
        <v>0</v>
      </c>
      <c r="E447" s="18">
        <v>0</v>
      </c>
      <c r="F447" s="18">
        <v>13272.28</v>
      </c>
    </row>
    <row r="448" spans="1:6" ht="15.75" x14ac:dyDescent="0.25">
      <c r="A448" s="19" t="s">
        <v>9</v>
      </c>
      <c r="B448" s="19"/>
      <c r="C448" s="20">
        <v>13272.28</v>
      </c>
      <c r="D448" s="20">
        <v>0</v>
      </c>
      <c r="E448" s="20">
        <v>0</v>
      </c>
      <c r="F448" s="20">
        <v>13272.28</v>
      </c>
    </row>
    <row r="449" spans="1:6" ht="15.75" x14ac:dyDescent="0.25">
      <c r="A449" s="5" t="s">
        <v>10</v>
      </c>
      <c r="B449" s="5" t="s">
        <v>11</v>
      </c>
      <c r="C449" s="21">
        <v>13272.28</v>
      </c>
      <c r="D449" s="21">
        <v>0</v>
      </c>
      <c r="E449" s="21">
        <v>0</v>
      </c>
      <c r="F449" s="21">
        <v>13272.28</v>
      </c>
    </row>
    <row r="450" spans="1:6" ht="15.75" x14ac:dyDescent="0.25">
      <c r="A450" s="15" t="s">
        <v>149</v>
      </c>
      <c r="B450" s="15"/>
      <c r="C450" s="16">
        <v>2654.46</v>
      </c>
      <c r="D450" s="16">
        <v>-2654.46</v>
      </c>
      <c r="E450" s="16">
        <v>-100</v>
      </c>
      <c r="F450" s="16">
        <v>0</v>
      </c>
    </row>
    <row r="451" spans="1:6" ht="15.75" x14ac:dyDescent="0.25">
      <c r="A451" s="17" t="s">
        <v>46</v>
      </c>
      <c r="B451" s="17"/>
      <c r="C451" s="18">
        <v>2654.46</v>
      </c>
      <c r="D451" s="18">
        <v>-2654.46</v>
      </c>
      <c r="E451" s="18">
        <v>-100</v>
      </c>
      <c r="F451" s="18">
        <v>0</v>
      </c>
    </row>
    <row r="452" spans="1:6" ht="15.75" x14ac:dyDescent="0.25">
      <c r="A452" s="19" t="s">
        <v>48</v>
      </c>
      <c r="B452" s="19"/>
      <c r="C452" s="20">
        <v>2654.46</v>
      </c>
      <c r="D452" s="20">
        <v>-2654.46</v>
      </c>
      <c r="E452" s="20">
        <v>-100</v>
      </c>
      <c r="F452" s="20">
        <v>0</v>
      </c>
    </row>
    <row r="453" spans="1:6" ht="15.75" x14ac:dyDescent="0.25">
      <c r="A453" s="5" t="s">
        <v>31</v>
      </c>
      <c r="B453" s="5" t="s">
        <v>32</v>
      </c>
      <c r="C453" s="21">
        <v>2654.46</v>
      </c>
      <c r="D453" s="21">
        <v>-2654.46</v>
      </c>
      <c r="E453" s="21">
        <v>-100</v>
      </c>
      <c r="F453" s="21">
        <v>0</v>
      </c>
    </row>
    <row r="454" spans="1:6" ht="15.75" x14ac:dyDescent="0.25">
      <c r="A454" s="15" t="s">
        <v>150</v>
      </c>
      <c r="B454" s="15"/>
      <c r="C454" s="16">
        <v>13272.28</v>
      </c>
      <c r="D454" s="16">
        <v>16972.28</v>
      </c>
      <c r="E454" s="16">
        <v>127.88</v>
      </c>
      <c r="F454" s="16">
        <v>30244.560000000001</v>
      </c>
    </row>
    <row r="455" spans="1:6" ht="15.75" x14ac:dyDescent="0.25">
      <c r="A455" s="17" t="s">
        <v>8</v>
      </c>
      <c r="B455" s="17"/>
      <c r="C455" s="18">
        <v>13272.28</v>
      </c>
      <c r="D455" s="18">
        <v>10008.23</v>
      </c>
      <c r="E455" s="18">
        <v>75.41</v>
      </c>
      <c r="F455" s="18">
        <v>23280.51</v>
      </c>
    </row>
    <row r="456" spans="1:6" ht="15.75" x14ac:dyDescent="0.25">
      <c r="A456" s="19" t="s">
        <v>9</v>
      </c>
      <c r="B456" s="19"/>
      <c r="C456" s="20">
        <v>13272.28</v>
      </c>
      <c r="D456" s="20">
        <v>10008.23</v>
      </c>
      <c r="E456" s="20">
        <v>75.41</v>
      </c>
      <c r="F456" s="20">
        <v>23280.51</v>
      </c>
    </row>
    <row r="457" spans="1:6" ht="15.75" x14ac:dyDescent="0.25">
      <c r="A457" s="5" t="s">
        <v>33</v>
      </c>
      <c r="B457" s="5" t="s">
        <v>34</v>
      </c>
      <c r="C457" s="21">
        <v>13272.28</v>
      </c>
      <c r="D457" s="21">
        <v>10008.23</v>
      </c>
      <c r="E457" s="21">
        <v>75.41</v>
      </c>
      <c r="F457" s="21">
        <v>23280.51</v>
      </c>
    </row>
    <row r="458" spans="1:6" ht="15.75" x14ac:dyDescent="0.25">
      <c r="A458" s="17" t="s">
        <v>46</v>
      </c>
      <c r="B458" s="17"/>
      <c r="C458" s="18">
        <v>0</v>
      </c>
      <c r="D458" s="18">
        <v>3854.46</v>
      </c>
      <c r="E458" s="18">
        <v>100</v>
      </c>
      <c r="F458" s="18">
        <v>3854.46</v>
      </c>
    </row>
    <row r="459" spans="1:6" ht="15.75" x14ac:dyDescent="0.25">
      <c r="A459" s="19" t="s">
        <v>48</v>
      </c>
      <c r="B459" s="19"/>
      <c r="C459" s="20">
        <v>0</v>
      </c>
      <c r="D459" s="20">
        <v>3854.46</v>
      </c>
      <c r="E459" s="20">
        <v>100</v>
      </c>
      <c r="F459" s="20">
        <v>3854.46</v>
      </c>
    </row>
    <row r="460" spans="1:6" ht="15.75" x14ac:dyDescent="0.25">
      <c r="A460" s="5" t="s">
        <v>33</v>
      </c>
      <c r="B460" s="5" t="s">
        <v>34</v>
      </c>
      <c r="C460" s="21">
        <v>0</v>
      </c>
      <c r="D460" s="21">
        <v>3854.46</v>
      </c>
      <c r="E460" s="21">
        <v>100</v>
      </c>
      <c r="F460" s="21">
        <v>3854.46</v>
      </c>
    </row>
    <row r="461" spans="1:6" ht="15.75" x14ac:dyDescent="0.25">
      <c r="A461" s="17" t="s">
        <v>51</v>
      </c>
      <c r="B461" s="17"/>
      <c r="C461" s="18">
        <v>0</v>
      </c>
      <c r="D461" s="18">
        <v>3109.59</v>
      </c>
      <c r="E461" s="18">
        <v>100</v>
      </c>
      <c r="F461" s="18">
        <v>3109.59</v>
      </c>
    </row>
    <row r="462" spans="1:6" ht="15.75" x14ac:dyDescent="0.25">
      <c r="A462" s="19" t="s">
        <v>52</v>
      </c>
      <c r="B462" s="19"/>
      <c r="C462" s="20">
        <v>0</v>
      </c>
      <c r="D462" s="20">
        <v>3109.59</v>
      </c>
      <c r="E462" s="20">
        <v>100</v>
      </c>
      <c r="F462" s="20">
        <v>3109.59</v>
      </c>
    </row>
    <row r="463" spans="1:6" ht="15.75" x14ac:dyDescent="0.25">
      <c r="A463" s="5" t="s">
        <v>33</v>
      </c>
      <c r="B463" s="5" t="s">
        <v>34</v>
      </c>
      <c r="C463" s="21">
        <v>0</v>
      </c>
      <c r="D463" s="21">
        <v>3109.59</v>
      </c>
      <c r="E463" s="21">
        <v>100</v>
      </c>
      <c r="F463" s="21">
        <v>3109.59</v>
      </c>
    </row>
    <row r="464" spans="1:6" ht="15.75" x14ac:dyDescent="0.25">
      <c r="A464" s="5"/>
      <c r="B464" s="5"/>
      <c r="C464" s="5"/>
      <c r="D464" s="5"/>
      <c r="E464" s="5"/>
      <c r="F464" s="5"/>
    </row>
    <row r="465" spans="1:6" ht="15.75" x14ac:dyDescent="0.25">
      <c r="A465" s="65" t="s">
        <v>155</v>
      </c>
      <c r="B465" s="73"/>
      <c r="C465" s="73"/>
      <c r="D465" s="73"/>
      <c r="E465" s="73"/>
      <c r="F465" s="5"/>
    </row>
    <row r="466" spans="1:6" ht="15.75" x14ac:dyDescent="0.25">
      <c r="A466" s="70" t="s">
        <v>156</v>
      </c>
      <c r="B466" s="70"/>
      <c r="C466" s="70"/>
      <c r="D466" s="70"/>
      <c r="E466" s="70"/>
      <c r="F466" s="5"/>
    </row>
    <row r="467" spans="1:6" ht="15.75" x14ac:dyDescent="0.25">
      <c r="A467" s="3"/>
      <c r="B467" s="3"/>
      <c r="C467" s="3"/>
      <c r="D467" s="3"/>
      <c r="E467" s="3"/>
      <c r="F467" s="5"/>
    </row>
    <row r="468" spans="1:6" ht="15.75" x14ac:dyDescent="0.25">
      <c r="A468" s="63" t="s">
        <v>161</v>
      </c>
      <c r="B468" s="71"/>
      <c r="C468" s="71"/>
      <c r="D468" s="71"/>
      <c r="E468" s="71"/>
      <c r="F468" s="5"/>
    </row>
    <row r="469" spans="1:6" ht="15.75" x14ac:dyDescent="0.25">
      <c r="A469" s="71"/>
      <c r="B469" s="71"/>
      <c r="C469" s="71"/>
      <c r="D469" s="71"/>
      <c r="E469" s="71"/>
      <c r="F469" s="5"/>
    </row>
    <row r="470" spans="1:6" ht="15.75" x14ac:dyDescent="0.25">
      <c r="A470" s="3"/>
      <c r="B470" s="3"/>
      <c r="C470" s="3"/>
      <c r="D470" s="3"/>
      <c r="E470" s="3"/>
      <c r="F470" s="5"/>
    </row>
    <row r="471" spans="1:6" ht="15.75" x14ac:dyDescent="0.25">
      <c r="A471" s="66" t="s">
        <v>276</v>
      </c>
      <c r="B471" s="73"/>
      <c r="C471" s="70" t="s">
        <v>157</v>
      </c>
      <c r="D471" s="70"/>
      <c r="E471" s="70"/>
      <c r="F471" s="5"/>
    </row>
    <row r="472" spans="1:6" ht="15.75" x14ac:dyDescent="0.25">
      <c r="A472" s="66" t="s">
        <v>275</v>
      </c>
      <c r="B472" s="73"/>
      <c r="C472" s="70" t="s">
        <v>158</v>
      </c>
      <c r="D472" s="70"/>
      <c r="E472" s="70"/>
      <c r="F472" s="5"/>
    </row>
    <row r="473" spans="1:6" ht="15.75" x14ac:dyDescent="0.25">
      <c r="A473" s="66" t="s">
        <v>160</v>
      </c>
      <c r="B473" s="73"/>
      <c r="C473" s="70" t="s">
        <v>159</v>
      </c>
      <c r="D473" s="70"/>
      <c r="E473" s="70"/>
      <c r="F473" s="5"/>
    </row>
  </sheetData>
  <mergeCells count="11">
    <mergeCell ref="A4:E4"/>
    <mergeCell ref="A2:F2"/>
    <mergeCell ref="A465:E465"/>
    <mergeCell ref="A466:E466"/>
    <mergeCell ref="A468:E469"/>
    <mergeCell ref="A471:B471"/>
    <mergeCell ref="C471:E471"/>
    <mergeCell ref="A472:B472"/>
    <mergeCell ref="C472:E472"/>
    <mergeCell ref="A473:B473"/>
    <mergeCell ref="C473:E473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A. Račun prih i rashoda</vt:lpstr>
      <vt:lpstr>B. Račun financiranja</vt:lpstr>
      <vt:lpstr>C. Rasp. sred. iz preth godina</vt:lpstr>
      <vt:lpstr>Funkcijska 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2023-12-20T08:12:57Z</cp:lastPrinted>
  <dcterms:created xsi:type="dcterms:W3CDTF">2023-12-11T08:25:00Z</dcterms:created>
  <dcterms:modified xsi:type="dcterms:W3CDTF">2023-12-20T08:13:00Z</dcterms:modified>
</cp:coreProperties>
</file>